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Variantes" sheetId="2" state="visible" r:id="rId2"/>
    <sheet name="Registro" sheetId="3" state="visible" r:id="rId3"/>
    <sheet name="Resumen" sheetId="4" state="visible" r:id="rId4"/>
    <sheet name="Diagnóstico caden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.0&quot; %&quot;"/>
  </numFmts>
  <fonts count="9">
    <font>
      <name val="Calibri"/>
      <family val="2"/>
      <color theme="1"/>
      <sz val="11"/>
      <scheme val="minor"/>
    </font>
    <font>
      <name val="Arial"/>
      <b val="1"/>
      <color rgb="000B3D3D"/>
      <sz val="16"/>
    </font>
    <font>
      <name val="Arial"/>
      <i val="1"/>
      <color rgb="005A6A6A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i val="1"/>
      <color rgb="000000FF"/>
      <sz val="10"/>
    </font>
    <font>
      <name val="Arial"/>
      <b val="1"/>
      <color rgb="000B3D3D"/>
      <sz val="12"/>
    </font>
  </fonts>
  <fills count="5">
    <fill>
      <patternFill/>
    </fill>
    <fill>
      <patternFill patternType="gray125"/>
    </fill>
    <fill>
      <patternFill patternType="solid">
        <fgColor rgb="00FFFF99"/>
      </patternFill>
    </fill>
    <fill>
      <patternFill patternType="solid">
        <fgColor rgb="000B3D3D"/>
      </patternFill>
    </fill>
    <fill>
      <patternFill patternType="solid">
        <fgColor rgb="000D7377"/>
      </patternFill>
    </fill>
  </fills>
  <borders count="2">
    <border>
      <left/>
      <right/>
      <top/>
      <bottom/>
      <diagonal/>
    </border>
    <border>
      <left style="thin">
        <color rgb="00B8CBC6"/>
      </left>
      <right style="thin">
        <color rgb="00B8CBC6"/>
      </right>
      <top style="thin">
        <color rgb="00B8CBC6"/>
      </top>
      <bottom style="thin">
        <color rgb="00B8CBC6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2" borderId="1" pivotButton="0" quotePrefix="0" xfId="0"/>
    <xf numFmtId="0" fontId="4" fillId="0" borderId="0" pivotButton="0" quotePrefix="0" xfId="0"/>
    <xf numFmtId="0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2" fontId="6" fillId="2" borderId="1" pivotButton="0" quotePrefix="0" xfId="0"/>
    <xf numFmtId="2" fontId="4" fillId="2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4" fillId="2" borderId="1" pivotButton="0" quotePrefix="0" xfId="0"/>
    <xf numFmtId="0" fontId="4" fillId="0" borderId="1" applyAlignment="1" pivotButton="0" quotePrefix="0" xfId="0">
      <alignment horizontal="center"/>
    </xf>
    <xf numFmtId="164" fontId="6" fillId="2" borderId="1" pivotButton="0" quotePrefix="0" xfId="0"/>
    <xf numFmtId="165" fontId="6" fillId="2" borderId="1" pivotButton="0" quotePrefix="0" xfId="0"/>
    <xf numFmtId="165" fontId="4" fillId="0" borderId="1" applyAlignment="1" pivotButton="0" quotePrefix="0" xfId="0">
      <alignment horizontal="center"/>
    </xf>
    <xf numFmtId="2" fontId="4" fillId="0" borderId="1" applyAlignment="1" pivotButton="0" quotePrefix="0" xfId="0">
      <alignment horizontal="center"/>
    </xf>
    <xf numFmtId="0" fontId="6" fillId="2" borderId="1" pivotButton="0" quotePrefix="0" xfId="0"/>
    <xf numFmtId="0" fontId="7" fillId="2" borderId="1" pivotButton="0" quotePrefix="0" xfId="0"/>
    <xf numFmtId="165" fontId="4" fillId="2" borderId="1" pivotButton="0" quotePrefix="0" xfId="0"/>
    <xf numFmtId="0" fontId="8" fillId="0" borderId="0" pivotButton="0" quotePrefix="0" xfId="0"/>
    <xf numFmtId="9" fontId="4" fillId="0" borderId="1" applyAlignment="1" pivotButton="0" quotePrefix="0" xfId="0">
      <alignment horizontal="center"/>
    </xf>
    <xf numFmtId="166" fontId="6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2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Exudado (%) · Frío continuo</a:t>
            </a:r>
          </a:p>
        </rich>
      </tx>
    </title>
    <plotArea>
      <lineChart>
        <grouping val="standard"/>
        <ser>
          <idx val="0"/>
          <order val="0"/>
          <tx>
            <v>V0 Control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'Resumen'!$D$5:$G$5</f>
            </numRef>
          </cat>
          <val>
            <numRef>
              <f>'Resumen'!$E$5:$G$5</f>
            </numRef>
          </val>
        </ser>
        <ser>
          <idx val="1"/>
          <order val="1"/>
          <tx>
            <v>V1 + Carragenina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'Resumen'!$D$5:$G$5</f>
            </numRef>
          </cat>
          <val>
            <numRef>
              <f>'Resumen'!$E$6:$G$6</f>
            </numRef>
          </val>
        </ser>
        <ser>
          <idx val="2"/>
          <order val="2"/>
          <tx>
            <v>V2 + Carragenina + Almidón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'Resumen'!$D$5:$G$5</f>
            </numRef>
          </cat>
          <val>
            <numRef>
              <f>'Resumen'!$E$7:$G$7</f>
            </numRef>
          </val>
        </ser>
        <ser>
          <idx val="3"/>
          <order val="3"/>
          <tx>
            <v>V3 Sistema completo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'Resumen'!$D$5:$G$5</f>
            </numRef>
          </cat>
          <val>
            <numRef>
              <f>'Resumen'!$E$8:$G$8</f>
            </numRef>
          </val>
        </ser>
        <ser>
          <idx val="4"/>
          <order val="4"/>
          <tx>
            <strRef>
              <f>'Resumen'!D9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'Resumen'!$D$5:$G$5</f>
            </numRef>
          </cat>
          <val>
            <numRef>
              <f>'Resumen'!$E$9:$G$9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Día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Exudado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Exudado (%) · Apagón</a:t>
            </a:r>
          </a:p>
        </rich>
      </tx>
    </title>
    <plotArea>
      <lineChart>
        <grouping val="standard"/>
        <ser>
          <idx val="0"/>
          <order val="0"/>
          <tx>
            <v>V0 Control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'Resumen'!$D$14:$G$14</f>
            </numRef>
          </cat>
          <val>
            <numRef>
              <f>'Resumen'!$E$14:$G$14</f>
            </numRef>
          </val>
        </ser>
        <ser>
          <idx val="1"/>
          <order val="1"/>
          <tx>
            <v>V1 + Carragenina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'Resumen'!$D$14:$G$14</f>
            </numRef>
          </cat>
          <val>
            <numRef>
              <f>'Resumen'!$E$15:$G$15</f>
            </numRef>
          </val>
        </ser>
        <ser>
          <idx val="2"/>
          <order val="2"/>
          <tx>
            <v>V2 + Carragenina + Almidón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'Resumen'!$D$14:$G$14</f>
            </numRef>
          </cat>
          <val>
            <numRef>
              <f>'Resumen'!$E$16:$G$16</f>
            </numRef>
          </val>
        </ser>
        <ser>
          <idx val="3"/>
          <order val="3"/>
          <tx>
            <v>V3 Sistema completo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'Resumen'!$D$14:$G$14</f>
            </numRef>
          </cat>
          <val>
            <numRef>
              <f>'Resumen'!$E$17:$G$17</f>
            </numRef>
          </val>
        </ser>
        <ser>
          <idx val="4"/>
          <order val="4"/>
          <tx>
            <strRef>
              <f>'Resumen'!D18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'Resumen'!$D$14:$G$14</f>
            </numRef>
          </cat>
          <val>
            <numRef>
              <f>'Resumen'!$E$18:$G$18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Día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Exudado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Exudado (%) · Congelación</a:t>
            </a:r>
          </a:p>
        </rich>
      </tx>
    </title>
    <plotArea>
      <lineChart>
        <grouping val="standard"/>
        <ser>
          <idx val="0"/>
          <order val="0"/>
          <tx>
            <v>V0 Control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'Resumen'!$D$23:$G$23</f>
            </numRef>
          </cat>
          <val>
            <numRef>
              <f>'Resumen'!$E$23:$G$23</f>
            </numRef>
          </val>
        </ser>
        <ser>
          <idx val="1"/>
          <order val="1"/>
          <tx>
            <v>V1 + Carragenina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'Resumen'!$D$23:$G$23</f>
            </numRef>
          </cat>
          <val>
            <numRef>
              <f>'Resumen'!$E$24:$G$24</f>
            </numRef>
          </val>
        </ser>
        <ser>
          <idx val="2"/>
          <order val="2"/>
          <tx>
            <v>V2 + Carragenina + Almidón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'Resumen'!$D$23:$G$23</f>
            </numRef>
          </cat>
          <val>
            <numRef>
              <f>'Resumen'!$E$25:$G$25</f>
            </numRef>
          </val>
        </ser>
        <ser>
          <idx val="3"/>
          <order val="3"/>
          <tx>
            <v>V3 Sistema completo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'Resumen'!$D$23:$G$23</f>
            </numRef>
          </cat>
          <val>
            <numRef>
              <f>'Resumen'!$E$26:$G$26</f>
            </numRef>
          </val>
        </ser>
        <ser>
          <idx val="4"/>
          <order val="4"/>
          <tx>
            <strRef>
              <f>'Resumen'!D27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'Resumen'!$D$23:$G$23</f>
            </numRef>
          </cat>
          <val>
            <numRef>
              <f>'Resumen'!$E$27:$G$27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Día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Exudado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Synapsis</author>
  </authors>
  <commentList>
    <comment ref="E6" authorId="0" shapeId="0">
      <text>
        <t>Ejemplo: lote de 500 kg. Reemplazar con el tamaño real.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17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17</col>
      <colOff>0</colOff>
      <row>12</row>
      <rowOff>0</rowOff>
    </from>
    <ext cx="57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17</col>
      <colOff>0</colOff>
      <row>21</row>
      <rowOff>0</rowOff>
    </from>
    <ext cx="57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0B3D3D"/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2">
      <c r="B2" s="1" t="inlineStr">
        <is>
          <t>Synapsis Hub™ · Prueba de control de sinéresis — Salchicha tipo Viena</t>
        </is>
      </c>
    </row>
    <row r="3">
      <c r="B3" s="2" t="inlineStr">
        <is>
          <t>Hoja de registro de resultados · Innova Food Tech Corp. · Octubre 2026 · Rev. 01</t>
        </is>
      </c>
    </row>
    <row r="5" ht="42" customHeight="1">
      <c r="B5" s="3" t="inlineStr">
        <is>
          <t>Objetivo</t>
        </is>
      </c>
      <c r="C5" s="4" t="inlineStr">
        <is>
          <t>Medir el exudado (purge) de cuatro variantes de la salchicha tipo viena bajo tres regímenes de almacenamiento, y comparar cada variante con el control. Alimex registra solo pesos, fechas y observaciones; no se solicita ni se registra la fórmula.</t>
        </is>
      </c>
    </row>
    <row r="6" ht="42" customHeight="1">
      <c r="B6" s="3" t="inlineStr">
        <is>
          <t>Qué llenar</t>
        </is>
      </c>
      <c r="C6" s="4" t="inlineStr">
        <is>
          <t>Solo las celdas amarillas. Las celdas con fórmula (exudado en g y en %, promedios, diferencias frente al control) se calculan solas.</t>
        </is>
      </c>
    </row>
    <row r="7" ht="42" customHeight="1">
      <c r="B7" s="3" t="inlineStr">
        <is>
          <t>Hoja «Variantes»</t>
        </is>
      </c>
      <c r="C7" s="4" t="inlineStr">
        <is>
          <t>Definición de las cuatro variantes y de los tres regímenes. Registrar ahí el tamaño real del lote y los parámetros de proceso de cada variante.</t>
        </is>
      </c>
    </row>
    <row r="8" ht="42" customHeight="1">
      <c r="B8" s="3" t="inlineStr">
        <is>
          <t>Hoja «Registro»</t>
        </is>
      </c>
      <c r="C8" s="4" t="inlineStr">
        <is>
          <t>Una fila por empaque medido: variante × régimen × réplica × día. Peso neto inicial = peso del producto en el momento de empacar (día 0, antes de sellar o calculado como peso bruto − film). Peso escurrido = peso del producto al abrir el empaque y escurrirlo 2 min sobre rejilla, sin secar con papel.</t>
        </is>
      </c>
    </row>
    <row r="9" ht="42" customHeight="1">
      <c r="B9" s="3" t="inlineStr">
        <is>
          <t>Cálculo</t>
        </is>
      </c>
      <c r="C9" s="4" t="inlineStr">
        <is>
          <t>Exudado (g) = peso neto inicial − peso escurrido.   Exudado (%) = exudado (g) ÷ peso neto inicial × 100.   Metas orientativas: ≤ 1 % a 21 días en frío continuo y ≤ 3 % tras los ciclos de apagón.</t>
        </is>
      </c>
    </row>
    <row r="10" ht="42" customHeight="1">
      <c r="B10" s="3" t="inlineStr">
        <is>
          <t>Réplicas</t>
        </is>
      </c>
      <c r="C10" s="4" t="inlineStr">
        <is>
          <t>Tres empaques por combinación y por día (n = 3). Si el ensayo se hace con dos réplicas, dejar en blanco la fila de la réplica 3; los promedios ignoran las celdas vacías.</t>
        </is>
      </c>
    </row>
    <row r="11" ht="42" customHeight="1">
      <c r="B11" s="3" t="inlineStr">
        <is>
          <t>Prueba de gelificación</t>
        </is>
      </c>
      <c r="C11" s="4" t="inlineStr">
        <is>
          <t>Al abrir cada empaque, recoger el exudado en un vaso y enfriarlo a 4 °C durante 2 h. Si gelifica es gelatina (colágeno de la emulsión de cuero); si sigue líquido es agua de la matriz proteica. Registrar Sí/No.</t>
        </is>
      </c>
    </row>
    <row r="12" ht="42" customHeight="1">
      <c r="B12" s="3" t="inlineStr">
        <is>
          <t>Hoja «Resumen»</t>
        </is>
      </c>
      <c r="C12" s="4" t="inlineStr">
        <is>
          <t>Promedios por variante, régimen y día; reducción del exudado frente al control; verificación de metas; gráficos por régimen. No requiere edición.</t>
        </is>
      </c>
    </row>
    <row r="13" ht="42" customHeight="1">
      <c r="B13" s="3" t="inlineStr">
        <is>
          <t>Hoja «Diagnóstico cadena»</t>
        </is>
      </c>
      <c r="C13" s="4" t="inlineStr">
        <is>
          <t>Registro de la muestra testigo, de los registradores de temperatura (data loggers) y de las devoluciones recibidas, para separar el efecto de la cadena del efecto de la fórmula.</t>
        </is>
      </c>
    </row>
    <row r="14" ht="42" customHeight="1">
      <c r="B14" s="3" t="inlineStr">
        <is>
          <t>Ejemplo</t>
        </is>
      </c>
      <c r="C14" s="4" t="inlineStr">
        <is>
          <t>La primera fila de «Registro» (V0 · R1 · réplica 1 · día 1) trae valores de ejemplo en azul para mostrar el formato esperado; reemplazarlos con la medición real.</t>
        </is>
      </c>
    </row>
    <row r="15" ht="42" customHeight="1">
      <c r="B15" s="3" t="inlineStr">
        <is>
          <t>Confidencialidad</t>
        </is>
      </c>
      <c r="C15" s="4" t="inlineStr">
        <is>
          <t>Alimex comparte con Innova únicamente esta hoja llena. Innova devuelve el informe de resultados con el análisis por variante.</t>
        </is>
      </c>
    </row>
    <row r="17">
      <c r="B17" s="3" t="inlineStr">
        <is>
          <t>Leyenda</t>
        </is>
      </c>
    </row>
    <row r="18">
      <c r="B18" s="5" t="inlineStr">
        <is>
          <t>Celda amarilla</t>
        </is>
      </c>
      <c r="C18" s="6" t="inlineStr">
        <is>
          <t>Dato que registra Alimex</t>
        </is>
      </c>
    </row>
    <row r="19">
      <c r="B19" s="7" t="inlineStr">
        <is>
          <t>Celda blanca</t>
        </is>
      </c>
      <c r="C19" s="6" t="inlineStr">
        <is>
          <t>Fórmula o texto fijo — no editar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3D3D"/>
    <outlinePr summaryBelow="1" summaryRight="1"/>
    <pageSetUpPr/>
  </sheetPr>
  <dimension ref="B2:J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24" customWidth="1" min="3" max="3"/>
    <col width="70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2">
      <c r="B2" s="1" t="inlineStr">
        <is>
          <t>Variantes del ensayo y parámetros de proceso</t>
        </is>
      </c>
    </row>
    <row r="3">
      <c r="B3" s="2" t="inlineStr">
        <is>
          <t>Dosis expresadas sobre masa total (kg por 100 kg de masa). Registrar en amarillo lo realmente aplicado en cada lote.</t>
        </is>
      </c>
    </row>
    <row r="5" ht="34" customHeight="1">
      <c r="B5" s="8" t="inlineStr">
        <is>
          <t>Código</t>
        </is>
      </c>
      <c r="C5" s="8" t="inlineStr">
        <is>
          <t>Variante</t>
        </is>
      </c>
      <c r="D5" s="8" t="inlineStr">
        <is>
          <t>Definición (sobre la fórmula actual)</t>
        </is>
      </c>
      <c r="E5" s="8" t="inlineStr">
        <is>
          <t>Tamaño del lote (kg)</t>
        </is>
      </c>
      <c r="F5" s="8" t="inlineStr">
        <is>
          <t>Carragenina (kg)</t>
        </is>
      </c>
      <c r="G5" s="8" t="inlineStr">
        <is>
          <t>KCl (kg)</t>
        </is>
      </c>
      <c r="H5" s="8" t="inlineStr">
        <is>
          <t>Almidón pregel. (kg)</t>
        </is>
      </c>
      <c r="I5" s="8" t="inlineStr">
        <is>
          <t>Aislado soya adicional (kg)</t>
        </is>
      </c>
      <c r="J5" s="8" t="inlineStr">
        <is>
          <t>Emulsión de cuero retirada (kg)</t>
        </is>
      </c>
    </row>
    <row r="6" ht="48" customHeight="1">
      <c r="B6" s="9" t="inlineStr">
        <is>
          <t>V0</t>
        </is>
      </c>
      <c r="C6" s="9" t="inlineStr">
        <is>
          <t>Control</t>
        </is>
      </c>
      <c r="D6" s="10" t="inlineStr">
        <is>
          <t>Fórmula y proceso actuales de Alimex, sin cambios.</t>
        </is>
      </c>
      <c r="E6" s="11" t="n">
        <v>500</v>
      </c>
      <c r="F6" s="12" t="n"/>
      <c r="G6" s="12" t="n"/>
      <c r="H6" s="12" t="n"/>
      <c r="I6" s="12" t="n"/>
      <c r="J6" s="12" t="n"/>
    </row>
    <row r="7" ht="48" customHeight="1">
      <c r="B7" s="9" t="inlineStr">
        <is>
          <t>V1</t>
        </is>
      </c>
      <c r="C7" s="9" t="inlineStr">
        <is>
          <t>+ Carragenina</t>
        </is>
      </c>
      <c r="D7" s="10" t="inlineStr">
        <is>
          <t>Control + carragenina kappa 0,5 kg/100 kg (+ cloruro de potasio 0,15 kg/100 kg si Alimex lo acepta), en seco al inicio del cutter con la sal y los fosfatos.</t>
        </is>
      </c>
      <c r="E7" s="12" t="n"/>
      <c r="F7" s="12" t="n"/>
      <c r="G7" s="12" t="n"/>
      <c r="H7" s="12" t="n"/>
      <c r="I7" s="12" t="n"/>
      <c r="J7" s="12" t="n"/>
    </row>
    <row r="8" ht="48" customHeight="1">
      <c r="B8" s="9" t="inlineStr">
        <is>
          <t>V2</t>
        </is>
      </c>
      <c r="C8" s="9" t="inlineStr">
        <is>
          <t>+ Carragenina + Almidón</t>
        </is>
      </c>
      <c r="D8" s="10" t="inlineStr">
        <is>
          <t>V1 + almidón de yuca pregelatinizado 2,0 kg/100 kg al final del picado (sustituye 1:1 al almidón nativo si lo hay).</t>
        </is>
      </c>
      <c r="E8" s="12" t="n"/>
      <c r="F8" s="12" t="n"/>
      <c r="G8" s="12" t="n"/>
      <c r="H8" s="12" t="n"/>
      <c r="I8" s="12" t="n"/>
      <c r="J8" s="12" t="n"/>
    </row>
    <row r="9" ht="48" customHeight="1">
      <c r="B9" s="9" t="inlineStr">
        <is>
          <t>V3</t>
        </is>
      </c>
      <c r="C9" s="9" t="inlineStr">
        <is>
          <t>Sistema completo</t>
        </is>
      </c>
      <c r="D9" s="10" t="inlineStr">
        <is>
          <t>V2 + emulsión de cuero reducida 30 % (peso retirado repuesto con hielo/agua) + aislado de proteína de soya +0,5 a +1,0 kg/100 kg.</t>
        </is>
      </c>
      <c r="E9" s="12" t="n"/>
      <c r="F9" s="12" t="n"/>
      <c r="G9" s="12" t="n"/>
      <c r="H9" s="12" t="n"/>
      <c r="I9" s="12" t="n"/>
      <c r="J9" s="12" t="n"/>
    </row>
    <row r="11">
      <c r="B11" s="3" t="inlineStr">
        <is>
          <t>Parámetros de proceso registrados por lote</t>
        </is>
      </c>
    </row>
    <row r="12" ht="40" customHeight="1">
      <c r="B12" s="13" t="inlineStr">
        <is>
          <t>Código</t>
        </is>
      </c>
      <c r="C12" s="13" t="inlineStr">
        <is>
          <t>Fecha de fabricación</t>
        </is>
      </c>
      <c r="D12" s="13" t="inlineStr">
        <is>
          <t>Temp. final de cutter (°C)</t>
        </is>
      </c>
      <c r="E12" s="13" t="inlineStr">
        <is>
          <t>Temp. centro al cocinar (°C)</t>
        </is>
      </c>
      <c r="F12" s="13" t="inlineStr">
        <is>
          <t>Tiempo de enfriamiento a ≤ 4 °C (h)</t>
        </is>
      </c>
      <c r="G12" s="13" t="inlineStr">
        <is>
          <t>Temp. producto al empacar (°C)</t>
        </is>
      </c>
      <c r="H12" s="13" t="inlineStr">
        <is>
          <t>Rendimiento de cocción (%)</t>
        </is>
      </c>
      <c r="I12" s="13" t="inlineStr">
        <is>
          <t>pH producto día 1</t>
        </is>
      </c>
      <c r="J12" s="13" t="inlineStr">
        <is>
          <t>Observaciones</t>
        </is>
      </c>
    </row>
    <row r="13">
      <c r="B13" s="14" t="inlineStr">
        <is>
          <t>V0</t>
        </is>
      </c>
      <c r="C13" s="15" t="n"/>
      <c r="D13" s="5" t="n"/>
      <c r="E13" s="5" t="n"/>
      <c r="F13" s="5" t="n"/>
      <c r="G13" s="5" t="n"/>
      <c r="H13" s="5" t="n"/>
      <c r="I13" s="5" t="n"/>
      <c r="J13" s="5" t="n"/>
    </row>
    <row r="14">
      <c r="B14" s="14" t="inlineStr">
        <is>
          <t>V1</t>
        </is>
      </c>
      <c r="C14" s="15" t="n"/>
      <c r="D14" s="5" t="n"/>
      <c r="E14" s="5" t="n"/>
      <c r="F14" s="5" t="n"/>
      <c r="G14" s="5" t="n"/>
      <c r="H14" s="5" t="n"/>
      <c r="I14" s="5" t="n"/>
      <c r="J14" s="5" t="n"/>
    </row>
    <row r="15">
      <c r="B15" s="14" t="inlineStr">
        <is>
          <t>V2</t>
        </is>
      </c>
      <c r="C15" s="15" t="n"/>
      <c r="D15" s="5" t="n"/>
      <c r="E15" s="5" t="n"/>
      <c r="F15" s="5" t="n"/>
      <c r="G15" s="5" t="n"/>
      <c r="H15" s="5" t="n"/>
      <c r="I15" s="5" t="n"/>
      <c r="J15" s="5" t="n"/>
    </row>
    <row r="16">
      <c r="B16" s="14" t="inlineStr">
        <is>
          <t>V3</t>
        </is>
      </c>
      <c r="C16" s="15" t="n"/>
      <c r="D16" s="5" t="n"/>
      <c r="E16" s="5" t="n"/>
      <c r="F16" s="5" t="n"/>
      <c r="G16" s="5" t="n"/>
      <c r="H16" s="5" t="n"/>
      <c r="I16" s="5" t="n"/>
      <c r="J16" s="5" t="n"/>
    </row>
    <row r="19">
      <c r="B19" s="3" t="inlineStr">
        <is>
          <t>Regímenes de almacenamiento</t>
        </is>
      </c>
    </row>
    <row r="20">
      <c r="B20" s="8" t="inlineStr">
        <is>
          <t>Código</t>
        </is>
      </c>
      <c r="C20" s="8" t="inlineStr">
        <is>
          <t>Régimen</t>
        </is>
      </c>
      <c r="D20" s="8" t="inlineStr">
        <is>
          <t>Descripción</t>
        </is>
      </c>
    </row>
    <row r="21" ht="34" customHeight="1">
      <c r="B21" s="9" t="inlineStr">
        <is>
          <t>R1</t>
        </is>
      </c>
      <c r="C21" s="9" t="inlineStr">
        <is>
          <t>Frío continuo</t>
        </is>
      </c>
      <c r="D21" s="10" t="inlineStr">
        <is>
          <t>4 °C constante durante todo el ensayo (referencia).</t>
        </is>
      </c>
    </row>
    <row r="22" ht="34" customHeight="1">
      <c r="B22" s="9" t="inlineStr">
        <is>
          <t>R2</t>
        </is>
      </c>
      <c r="C22" s="9" t="inlineStr">
        <is>
          <t>Apagón</t>
        </is>
      </c>
      <c r="D22" s="10" t="inlineStr">
        <is>
          <t>4 °C → 28–30 °C durante 8 h → 4 °C; tres ciclos en 10 días (días 2, 5 y 8), luego 4 °C.</t>
        </is>
      </c>
    </row>
    <row r="23" ht="34" customHeight="1">
      <c r="B23" s="9" t="inlineStr">
        <is>
          <t>R3</t>
        </is>
      </c>
      <c r="C23" s="9" t="inlineStr">
        <is>
          <t>Congelación</t>
        </is>
      </c>
      <c r="D23" s="10" t="inlineStr">
        <is>
          <t>−8 °C durante 24 h → 4 °C; dos ciclos (días 2 y 9), luego 4 °C. Opcional: solo si se sospecha congelación en la cadena.</t>
        </is>
      </c>
    </row>
    <row r="25">
      <c r="B25" s="2" t="inlineStr">
        <is>
          <t>Recomendación de proceso (igual para las cuatro variantes): masa final ≤ 12 °C · cocción a 72 °C en el centro · enfriamiento rápido · empacar a ≤ 4 °C y nunca tibio.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B3D3D"/>
    <outlinePr summaryBelow="1" summaryRight="1"/>
    <pageSetUpPr/>
  </sheetPr>
  <dimension ref="B1:M15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1" customWidth="1" min="3" max="3"/>
    <col width="9" customWidth="1" min="4" max="4"/>
    <col width="7" customWidth="1" min="5" max="5"/>
    <col width="16" customWidth="1" min="6" max="6"/>
    <col width="18" customWidth="1" min="7" max="7"/>
    <col width="18" customWidth="1" min="8" max="8"/>
    <col width="14" customWidth="1" min="9" max="9"/>
    <col width="13" customWidth="1" min="10" max="10"/>
    <col width="8" customWidth="1" min="11" max="11"/>
    <col width="22" customWidth="1" min="12" max="12"/>
    <col width="40" customWidth="1" min="13" max="13"/>
  </cols>
  <sheetData>
    <row r="1">
      <c r="B1" s="1" t="inlineStr">
        <is>
          <t>Registro de exudado por empaque</t>
        </is>
      </c>
    </row>
    <row r="2">
      <c r="B2" s="2" t="inlineStr">
        <is>
          <t>Llenar las celdas amarillas. Exudado (g) y (%) se calculan solos. Escurrir el producto 2 min sobre rejilla antes de pesar.</t>
        </is>
      </c>
    </row>
    <row r="4" ht="40" customHeight="1">
      <c r="B4" s="8" t="inlineStr">
        <is>
          <t>Variante</t>
        </is>
      </c>
      <c r="C4" s="8" t="inlineStr">
        <is>
          <t>Régimen</t>
        </is>
      </c>
      <c r="D4" s="8" t="inlineStr">
        <is>
          <t>Réplica</t>
        </is>
      </c>
      <c r="E4" s="8" t="inlineStr">
        <is>
          <t>Día</t>
        </is>
      </c>
      <c r="F4" s="8" t="inlineStr">
        <is>
          <t>Fecha de medición</t>
        </is>
      </c>
      <c r="G4" s="8" t="inlineStr">
        <is>
          <t>Peso neto inicial (g)</t>
        </is>
      </c>
      <c r="H4" s="8" t="inlineStr">
        <is>
          <t>Peso escurrido (g)</t>
        </is>
      </c>
      <c r="I4" s="8" t="inlineStr">
        <is>
          <t>Exudado (g)</t>
        </is>
      </c>
      <c r="J4" s="8" t="inlineStr">
        <is>
          <t>Exudado (%)</t>
        </is>
      </c>
      <c r="K4" s="8" t="inlineStr">
        <is>
          <t>pH</t>
        </is>
      </c>
      <c r="L4" s="8" t="inlineStr">
        <is>
          <t>Exudado gelifica a 4 °C (Sí/No)</t>
        </is>
      </c>
      <c r="M4" s="8" t="inlineStr">
        <is>
          <t>Observaciones (textura, olor, aspecto)</t>
        </is>
      </c>
    </row>
    <row r="5">
      <c r="B5" s="16" t="inlineStr">
        <is>
          <t>V0</t>
        </is>
      </c>
      <c r="C5" s="16" t="inlineStr">
        <is>
          <t>R1</t>
        </is>
      </c>
      <c r="D5" s="16" t="n">
        <v>1</v>
      </c>
      <c r="E5" s="16" t="n">
        <v>1</v>
      </c>
      <c r="F5" s="17" t="inlineStr">
        <is>
          <t>01/11/2026</t>
        </is>
      </c>
      <c r="G5" s="18" t="n">
        <v>250</v>
      </c>
      <c r="H5" s="18" t="n">
        <v>248.6</v>
      </c>
      <c r="I5" s="19">
        <f>IF(AND(ISNUMBER(G5),ISNUMBER(H5)),G5-H5,"")</f>
        <v/>
      </c>
      <c r="J5" s="20">
        <f>IF(AND(ISNUMBER(G5),G5&gt;0,ISNUMBER(H5)),(G5-H5)/G5*100,"")</f>
        <v/>
      </c>
      <c r="K5" s="11" t="n">
        <v>6.2</v>
      </c>
      <c r="L5" s="21" t="inlineStr">
        <is>
          <t>No</t>
        </is>
      </c>
      <c r="M5" s="22" t="inlineStr">
        <is>
          <t>Ejemplo de formato — reemplazar con la medición real</t>
        </is>
      </c>
    </row>
    <row r="6">
      <c r="B6" s="16" t="inlineStr">
        <is>
          <t>V0</t>
        </is>
      </c>
      <c r="C6" s="16" t="inlineStr">
        <is>
          <t>R1</t>
        </is>
      </c>
      <c r="D6" s="16" t="n">
        <v>1</v>
      </c>
      <c r="E6" s="16" t="n">
        <v>7</v>
      </c>
      <c r="F6" s="15" t="n"/>
      <c r="G6" s="23" t="n"/>
      <c r="H6" s="23" t="n"/>
      <c r="I6" s="19">
        <f>IF(AND(ISNUMBER(G6),ISNUMBER(H6)),G6-H6,"")</f>
        <v/>
      </c>
      <c r="J6" s="20">
        <f>IF(AND(ISNUMBER(G6),G6&gt;0,ISNUMBER(H6)),(G6-H6)/G6*100,"")</f>
        <v/>
      </c>
      <c r="K6" s="12" t="n"/>
      <c r="L6" s="5" t="n"/>
      <c r="M6" s="5" t="n"/>
    </row>
    <row r="7">
      <c r="B7" s="16" t="inlineStr">
        <is>
          <t>V0</t>
        </is>
      </c>
      <c r="C7" s="16" t="inlineStr">
        <is>
          <t>R1</t>
        </is>
      </c>
      <c r="D7" s="16" t="n">
        <v>1</v>
      </c>
      <c r="E7" s="16" t="n">
        <v>14</v>
      </c>
      <c r="F7" s="15" t="n"/>
      <c r="G7" s="23" t="n"/>
      <c r="H7" s="23" t="n"/>
      <c r="I7" s="19">
        <f>IF(AND(ISNUMBER(G7),ISNUMBER(H7)),G7-H7,"")</f>
        <v/>
      </c>
      <c r="J7" s="20">
        <f>IF(AND(ISNUMBER(G7),G7&gt;0,ISNUMBER(H7)),(G7-H7)/G7*100,"")</f>
        <v/>
      </c>
      <c r="K7" s="12" t="n"/>
      <c r="L7" s="5" t="n"/>
      <c r="M7" s="5" t="n"/>
    </row>
    <row r="8">
      <c r="B8" s="16" t="inlineStr">
        <is>
          <t>V0</t>
        </is>
      </c>
      <c r="C8" s="16" t="inlineStr">
        <is>
          <t>R1</t>
        </is>
      </c>
      <c r="D8" s="16" t="n">
        <v>1</v>
      </c>
      <c r="E8" s="16" t="n">
        <v>21</v>
      </c>
      <c r="F8" s="15" t="n"/>
      <c r="G8" s="23" t="n"/>
      <c r="H8" s="23" t="n"/>
      <c r="I8" s="19">
        <f>IF(AND(ISNUMBER(G8),ISNUMBER(H8)),G8-H8,"")</f>
        <v/>
      </c>
      <c r="J8" s="20">
        <f>IF(AND(ISNUMBER(G8),G8&gt;0,ISNUMBER(H8)),(G8-H8)/G8*100,"")</f>
        <v/>
      </c>
      <c r="K8" s="12" t="n"/>
      <c r="L8" s="5" t="n"/>
      <c r="M8" s="5" t="n"/>
    </row>
    <row r="9">
      <c r="B9" s="16" t="inlineStr">
        <is>
          <t>V0</t>
        </is>
      </c>
      <c r="C9" s="16" t="inlineStr">
        <is>
          <t>R1</t>
        </is>
      </c>
      <c r="D9" s="16" t="n">
        <v>2</v>
      </c>
      <c r="E9" s="16" t="n">
        <v>1</v>
      </c>
      <c r="F9" s="15" t="n"/>
      <c r="G9" s="23" t="n"/>
      <c r="H9" s="23" t="n"/>
      <c r="I9" s="19">
        <f>IF(AND(ISNUMBER(G9),ISNUMBER(H9)),G9-H9,"")</f>
        <v/>
      </c>
      <c r="J9" s="20">
        <f>IF(AND(ISNUMBER(G9),G9&gt;0,ISNUMBER(H9)),(G9-H9)/G9*100,"")</f>
        <v/>
      </c>
      <c r="K9" s="12" t="n"/>
      <c r="L9" s="5" t="n"/>
      <c r="M9" s="5" t="n"/>
    </row>
    <row r="10">
      <c r="B10" s="16" t="inlineStr">
        <is>
          <t>V0</t>
        </is>
      </c>
      <c r="C10" s="16" t="inlineStr">
        <is>
          <t>R1</t>
        </is>
      </c>
      <c r="D10" s="16" t="n">
        <v>2</v>
      </c>
      <c r="E10" s="16" t="n">
        <v>7</v>
      </c>
      <c r="F10" s="15" t="n"/>
      <c r="G10" s="23" t="n"/>
      <c r="H10" s="23" t="n"/>
      <c r="I10" s="19">
        <f>IF(AND(ISNUMBER(G10),ISNUMBER(H10)),G10-H10,"")</f>
        <v/>
      </c>
      <c r="J10" s="20">
        <f>IF(AND(ISNUMBER(G10),G10&gt;0,ISNUMBER(H10)),(G10-H10)/G10*100,"")</f>
        <v/>
      </c>
      <c r="K10" s="12" t="n"/>
      <c r="L10" s="5" t="n"/>
      <c r="M10" s="5" t="n"/>
    </row>
    <row r="11">
      <c r="B11" s="16" t="inlineStr">
        <is>
          <t>V0</t>
        </is>
      </c>
      <c r="C11" s="16" t="inlineStr">
        <is>
          <t>R1</t>
        </is>
      </c>
      <c r="D11" s="16" t="n">
        <v>2</v>
      </c>
      <c r="E11" s="16" t="n">
        <v>14</v>
      </c>
      <c r="F11" s="15" t="n"/>
      <c r="G11" s="23" t="n"/>
      <c r="H11" s="23" t="n"/>
      <c r="I11" s="19">
        <f>IF(AND(ISNUMBER(G11),ISNUMBER(H11)),G11-H11,"")</f>
        <v/>
      </c>
      <c r="J11" s="20">
        <f>IF(AND(ISNUMBER(G11),G11&gt;0,ISNUMBER(H11)),(G11-H11)/G11*100,"")</f>
        <v/>
      </c>
      <c r="K11" s="12" t="n"/>
      <c r="L11" s="5" t="n"/>
      <c r="M11" s="5" t="n"/>
    </row>
    <row r="12">
      <c r="B12" s="16" t="inlineStr">
        <is>
          <t>V0</t>
        </is>
      </c>
      <c r="C12" s="16" t="inlineStr">
        <is>
          <t>R1</t>
        </is>
      </c>
      <c r="D12" s="16" t="n">
        <v>2</v>
      </c>
      <c r="E12" s="16" t="n">
        <v>21</v>
      </c>
      <c r="F12" s="15" t="n"/>
      <c r="G12" s="23" t="n"/>
      <c r="H12" s="23" t="n"/>
      <c r="I12" s="19">
        <f>IF(AND(ISNUMBER(G12),ISNUMBER(H12)),G12-H12,"")</f>
        <v/>
      </c>
      <c r="J12" s="20">
        <f>IF(AND(ISNUMBER(G12),G12&gt;0,ISNUMBER(H12)),(G12-H12)/G12*100,"")</f>
        <v/>
      </c>
      <c r="K12" s="12" t="n"/>
      <c r="L12" s="5" t="n"/>
      <c r="M12" s="5" t="n"/>
    </row>
    <row r="13">
      <c r="B13" s="16" t="inlineStr">
        <is>
          <t>V0</t>
        </is>
      </c>
      <c r="C13" s="16" t="inlineStr">
        <is>
          <t>R1</t>
        </is>
      </c>
      <c r="D13" s="16" t="n">
        <v>3</v>
      </c>
      <c r="E13" s="16" t="n">
        <v>1</v>
      </c>
      <c r="F13" s="15" t="n"/>
      <c r="G13" s="23" t="n"/>
      <c r="H13" s="23" t="n"/>
      <c r="I13" s="19">
        <f>IF(AND(ISNUMBER(G13),ISNUMBER(H13)),G13-H13,"")</f>
        <v/>
      </c>
      <c r="J13" s="20">
        <f>IF(AND(ISNUMBER(G13),G13&gt;0,ISNUMBER(H13)),(G13-H13)/G13*100,"")</f>
        <v/>
      </c>
      <c r="K13" s="12" t="n"/>
      <c r="L13" s="5" t="n"/>
      <c r="M13" s="5" t="n"/>
    </row>
    <row r="14">
      <c r="B14" s="16" t="inlineStr">
        <is>
          <t>V0</t>
        </is>
      </c>
      <c r="C14" s="16" t="inlineStr">
        <is>
          <t>R1</t>
        </is>
      </c>
      <c r="D14" s="16" t="n">
        <v>3</v>
      </c>
      <c r="E14" s="16" t="n">
        <v>7</v>
      </c>
      <c r="F14" s="15" t="n"/>
      <c r="G14" s="23" t="n"/>
      <c r="H14" s="23" t="n"/>
      <c r="I14" s="19">
        <f>IF(AND(ISNUMBER(G14),ISNUMBER(H14)),G14-H14,"")</f>
        <v/>
      </c>
      <c r="J14" s="20">
        <f>IF(AND(ISNUMBER(G14),G14&gt;0,ISNUMBER(H14)),(G14-H14)/G14*100,"")</f>
        <v/>
      </c>
      <c r="K14" s="12" t="n"/>
      <c r="L14" s="5" t="n"/>
      <c r="M14" s="5" t="n"/>
    </row>
    <row r="15">
      <c r="B15" s="16" t="inlineStr">
        <is>
          <t>V0</t>
        </is>
      </c>
      <c r="C15" s="16" t="inlineStr">
        <is>
          <t>R1</t>
        </is>
      </c>
      <c r="D15" s="16" t="n">
        <v>3</v>
      </c>
      <c r="E15" s="16" t="n">
        <v>14</v>
      </c>
      <c r="F15" s="15" t="n"/>
      <c r="G15" s="23" t="n"/>
      <c r="H15" s="23" t="n"/>
      <c r="I15" s="19">
        <f>IF(AND(ISNUMBER(G15),ISNUMBER(H15)),G15-H15,"")</f>
        <v/>
      </c>
      <c r="J15" s="20">
        <f>IF(AND(ISNUMBER(G15),G15&gt;0,ISNUMBER(H15)),(G15-H15)/G15*100,"")</f>
        <v/>
      </c>
      <c r="K15" s="12" t="n"/>
      <c r="L15" s="5" t="n"/>
      <c r="M15" s="5" t="n"/>
    </row>
    <row r="16">
      <c r="B16" s="16" t="inlineStr">
        <is>
          <t>V0</t>
        </is>
      </c>
      <c r="C16" s="16" t="inlineStr">
        <is>
          <t>R1</t>
        </is>
      </c>
      <c r="D16" s="16" t="n">
        <v>3</v>
      </c>
      <c r="E16" s="16" t="n">
        <v>21</v>
      </c>
      <c r="F16" s="15" t="n"/>
      <c r="G16" s="23" t="n"/>
      <c r="H16" s="23" t="n"/>
      <c r="I16" s="19">
        <f>IF(AND(ISNUMBER(G16),ISNUMBER(H16)),G16-H16,"")</f>
        <v/>
      </c>
      <c r="J16" s="20">
        <f>IF(AND(ISNUMBER(G16),G16&gt;0,ISNUMBER(H16)),(G16-H16)/G16*100,"")</f>
        <v/>
      </c>
      <c r="K16" s="12" t="n"/>
      <c r="L16" s="5" t="n"/>
      <c r="M16" s="5" t="n"/>
    </row>
    <row r="17">
      <c r="B17" s="16" t="inlineStr">
        <is>
          <t>V0</t>
        </is>
      </c>
      <c r="C17" s="16" t="inlineStr">
        <is>
          <t>R2</t>
        </is>
      </c>
      <c r="D17" s="16" t="n">
        <v>1</v>
      </c>
      <c r="E17" s="16" t="n">
        <v>1</v>
      </c>
      <c r="F17" s="15" t="n"/>
      <c r="G17" s="23" t="n"/>
      <c r="H17" s="23" t="n"/>
      <c r="I17" s="19">
        <f>IF(AND(ISNUMBER(G17),ISNUMBER(H17)),G17-H17,"")</f>
        <v/>
      </c>
      <c r="J17" s="20">
        <f>IF(AND(ISNUMBER(G17),G17&gt;0,ISNUMBER(H17)),(G17-H17)/G17*100,"")</f>
        <v/>
      </c>
      <c r="K17" s="12" t="n"/>
      <c r="L17" s="5" t="n"/>
      <c r="M17" s="5" t="n"/>
    </row>
    <row r="18">
      <c r="B18" s="16" t="inlineStr">
        <is>
          <t>V0</t>
        </is>
      </c>
      <c r="C18" s="16" t="inlineStr">
        <is>
          <t>R2</t>
        </is>
      </c>
      <c r="D18" s="16" t="n">
        <v>1</v>
      </c>
      <c r="E18" s="16" t="n">
        <v>7</v>
      </c>
      <c r="F18" s="15" t="n"/>
      <c r="G18" s="23" t="n"/>
      <c r="H18" s="23" t="n"/>
      <c r="I18" s="19">
        <f>IF(AND(ISNUMBER(G18),ISNUMBER(H18)),G18-H18,"")</f>
        <v/>
      </c>
      <c r="J18" s="20">
        <f>IF(AND(ISNUMBER(G18),G18&gt;0,ISNUMBER(H18)),(G18-H18)/G18*100,"")</f>
        <v/>
      </c>
      <c r="K18" s="12" t="n"/>
      <c r="L18" s="5" t="n"/>
      <c r="M18" s="5" t="n"/>
    </row>
    <row r="19">
      <c r="B19" s="16" t="inlineStr">
        <is>
          <t>V0</t>
        </is>
      </c>
      <c r="C19" s="16" t="inlineStr">
        <is>
          <t>R2</t>
        </is>
      </c>
      <c r="D19" s="16" t="n">
        <v>1</v>
      </c>
      <c r="E19" s="16" t="n">
        <v>14</v>
      </c>
      <c r="F19" s="15" t="n"/>
      <c r="G19" s="23" t="n"/>
      <c r="H19" s="23" t="n"/>
      <c r="I19" s="19">
        <f>IF(AND(ISNUMBER(G19),ISNUMBER(H19)),G19-H19,"")</f>
        <v/>
      </c>
      <c r="J19" s="20">
        <f>IF(AND(ISNUMBER(G19),G19&gt;0,ISNUMBER(H19)),(G19-H19)/G19*100,"")</f>
        <v/>
      </c>
      <c r="K19" s="12" t="n"/>
      <c r="L19" s="5" t="n"/>
      <c r="M19" s="5" t="n"/>
    </row>
    <row r="20">
      <c r="B20" s="16" t="inlineStr">
        <is>
          <t>V0</t>
        </is>
      </c>
      <c r="C20" s="16" t="inlineStr">
        <is>
          <t>R2</t>
        </is>
      </c>
      <c r="D20" s="16" t="n">
        <v>1</v>
      </c>
      <c r="E20" s="16" t="n">
        <v>21</v>
      </c>
      <c r="F20" s="15" t="n"/>
      <c r="G20" s="23" t="n"/>
      <c r="H20" s="23" t="n"/>
      <c r="I20" s="19">
        <f>IF(AND(ISNUMBER(G20),ISNUMBER(H20)),G20-H20,"")</f>
        <v/>
      </c>
      <c r="J20" s="20">
        <f>IF(AND(ISNUMBER(G20),G20&gt;0,ISNUMBER(H20)),(G20-H20)/G20*100,"")</f>
        <v/>
      </c>
      <c r="K20" s="12" t="n"/>
      <c r="L20" s="5" t="n"/>
      <c r="M20" s="5" t="n"/>
    </row>
    <row r="21">
      <c r="B21" s="16" t="inlineStr">
        <is>
          <t>V0</t>
        </is>
      </c>
      <c r="C21" s="16" t="inlineStr">
        <is>
          <t>R2</t>
        </is>
      </c>
      <c r="D21" s="16" t="n">
        <v>2</v>
      </c>
      <c r="E21" s="16" t="n">
        <v>1</v>
      </c>
      <c r="F21" s="15" t="n"/>
      <c r="G21" s="23" t="n"/>
      <c r="H21" s="23" t="n"/>
      <c r="I21" s="19">
        <f>IF(AND(ISNUMBER(G21),ISNUMBER(H21)),G21-H21,"")</f>
        <v/>
      </c>
      <c r="J21" s="20">
        <f>IF(AND(ISNUMBER(G21),G21&gt;0,ISNUMBER(H21)),(G21-H21)/G21*100,"")</f>
        <v/>
      </c>
      <c r="K21" s="12" t="n"/>
      <c r="L21" s="5" t="n"/>
      <c r="M21" s="5" t="n"/>
    </row>
    <row r="22">
      <c r="B22" s="16" t="inlineStr">
        <is>
          <t>V0</t>
        </is>
      </c>
      <c r="C22" s="16" t="inlineStr">
        <is>
          <t>R2</t>
        </is>
      </c>
      <c r="D22" s="16" t="n">
        <v>2</v>
      </c>
      <c r="E22" s="16" t="n">
        <v>7</v>
      </c>
      <c r="F22" s="15" t="n"/>
      <c r="G22" s="23" t="n"/>
      <c r="H22" s="23" t="n"/>
      <c r="I22" s="19">
        <f>IF(AND(ISNUMBER(G22),ISNUMBER(H22)),G22-H22,"")</f>
        <v/>
      </c>
      <c r="J22" s="20">
        <f>IF(AND(ISNUMBER(G22),G22&gt;0,ISNUMBER(H22)),(G22-H22)/G22*100,"")</f>
        <v/>
      </c>
      <c r="K22" s="12" t="n"/>
      <c r="L22" s="5" t="n"/>
      <c r="M22" s="5" t="n"/>
    </row>
    <row r="23">
      <c r="B23" s="16" t="inlineStr">
        <is>
          <t>V0</t>
        </is>
      </c>
      <c r="C23" s="16" t="inlineStr">
        <is>
          <t>R2</t>
        </is>
      </c>
      <c r="D23" s="16" t="n">
        <v>2</v>
      </c>
      <c r="E23" s="16" t="n">
        <v>14</v>
      </c>
      <c r="F23" s="15" t="n"/>
      <c r="G23" s="23" t="n"/>
      <c r="H23" s="23" t="n"/>
      <c r="I23" s="19">
        <f>IF(AND(ISNUMBER(G23),ISNUMBER(H23)),G23-H23,"")</f>
        <v/>
      </c>
      <c r="J23" s="20">
        <f>IF(AND(ISNUMBER(G23),G23&gt;0,ISNUMBER(H23)),(G23-H23)/G23*100,"")</f>
        <v/>
      </c>
      <c r="K23" s="12" t="n"/>
      <c r="L23" s="5" t="n"/>
      <c r="M23" s="5" t="n"/>
    </row>
    <row r="24">
      <c r="B24" s="16" t="inlineStr">
        <is>
          <t>V0</t>
        </is>
      </c>
      <c r="C24" s="16" t="inlineStr">
        <is>
          <t>R2</t>
        </is>
      </c>
      <c r="D24" s="16" t="n">
        <v>2</v>
      </c>
      <c r="E24" s="16" t="n">
        <v>21</v>
      </c>
      <c r="F24" s="15" t="n"/>
      <c r="G24" s="23" t="n"/>
      <c r="H24" s="23" t="n"/>
      <c r="I24" s="19">
        <f>IF(AND(ISNUMBER(G24),ISNUMBER(H24)),G24-H24,"")</f>
        <v/>
      </c>
      <c r="J24" s="20">
        <f>IF(AND(ISNUMBER(G24),G24&gt;0,ISNUMBER(H24)),(G24-H24)/G24*100,"")</f>
        <v/>
      </c>
      <c r="K24" s="12" t="n"/>
      <c r="L24" s="5" t="n"/>
      <c r="M24" s="5" t="n"/>
    </row>
    <row r="25">
      <c r="B25" s="16" t="inlineStr">
        <is>
          <t>V0</t>
        </is>
      </c>
      <c r="C25" s="16" t="inlineStr">
        <is>
          <t>R2</t>
        </is>
      </c>
      <c r="D25" s="16" t="n">
        <v>3</v>
      </c>
      <c r="E25" s="16" t="n">
        <v>1</v>
      </c>
      <c r="F25" s="15" t="n"/>
      <c r="G25" s="23" t="n"/>
      <c r="H25" s="23" t="n"/>
      <c r="I25" s="19">
        <f>IF(AND(ISNUMBER(G25),ISNUMBER(H25)),G25-H25,"")</f>
        <v/>
      </c>
      <c r="J25" s="20">
        <f>IF(AND(ISNUMBER(G25),G25&gt;0,ISNUMBER(H25)),(G25-H25)/G25*100,"")</f>
        <v/>
      </c>
      <c r="K25" s="12" t="n"/>
      <c r="L25" s="5" t="n"/>
      <c r="M25" s="5" t="n"/>
    </row>
    <row r="26">
      <c r="B26" s="16" t="inlineStr">
        <is>
          <t>V0</t>
        </is>
      </c>
      <c r="C26" s="16" t="inlineStr">
        <is>
          <t>R2</t>
        </is>
      </c>
      <c r="D26" s="16" t="n">
        <v>3</v>
      </c>
      <c r="E26" s="16" t="n">
        <v>7</v>
      </c>
      <c r="F26" s="15" t="n"/>
      <c r="G26" s="23" t="n"/>
      <c r="H26" s="23" t="n"/>
      <c r="I26" s="19">
        <f>IF(AND(ISNUMBER(G26),ISNUMBER(H26)),G26-H26,"")</f>
        <v/>
      </c>
      <c r="J26" s="20">
        <f>IF(AND(ISNUMBER(G26),G26&gt;0,ISNUMBER(H26)),(G26-H26)/G26*100,"")</f>
        <v/>
      </c>
      <c r="K26" s="12" t="n"/>
      <c r="L26" s="5" t="n"/>
      <c r="M26" s="5" t="n"/>
    </row>
    <row r="27">
      <c r="B27" s="16" t="inlineStr">
        <is>
          <t>V0</t>
        </is>
      </c>
      <c r="C27" s="16" t="inlineStr">
        <is>
          <t>R2</t>
        </is>
      </c>
      <c r="D27" s="16" t="n">
        <v>3</v>
      </c>
      <c r="E27" s="16" t="n">
        <v>14</v>
      </c>
      <c r="F27" s="15" t="n"/>
      <c r="G27" s="23" t="n"/>
      <c r="H27" s="23" t="n"/>
      <c r="I27" s="19">
        <f>IF(AND(ISNUMBER(G27),ISNUMBER(H27)),G27-H27,"")</f>
        <v/>
      </c>
      <c r="J27" s="20">
        <f>IF(AND(ISNUMBER(G27),G27&gt;0,ISNUMBER(H27)),(G27-H27)/G27*100,"")</f>
        <v/>
      </c>
      <c r="K27" s="12" t="n"/>
      <c r="L27" s="5" t="n"/>
      <c r="M27" s="5" t="n"/>
    </row>
    <row r="28">
      <c r="B28" s="16" t="inlineStr">
        <is>
          <t>V0</t>
        </is>
      </c>
      <c r="C28" s="16" t="inlineStr">
        <is>
          <t>R2</t>
        </is>
      </c>
      <c r="D28" s="16" t="n">
        <v>3</v>
      </c>
      <c r="E28" s="16" t="n">
        <v>21</v>
      </c>
      <c r="F28" s="15" t="n"/>
      <c r="G28" s="23" t="n"/>
      <c r="H28" s="23" t="n"/>
      <c r="I28" s="19">
        <f>IF(AND(ISNUMBER(G28),ISNUMBER(H28)),G28-H28,"")</f>
        <v/>
      </c>
      <c r="J28" s="20">
        <f>IF(AND(ISNUMBER(G28),G28&gt;0,ISNUMBER(H28)),(G28-H28)/G28*100,"")</f>
        <v/>
      </c>
      <c r="K28" s="12" t="n"/>
      <c r="L28" s="5" t="n"/>
      <c r="M28" s="5" t="n"/>
    </row>
    <row r="29">
      <c r="B29" s="16" t="inlineStr">
        <is>
          <t>V0</t>
        </is>
      </c>
      <c r="C29" s="16" t="inlineStr">
        <is>
          <t>R3</t>
        </is>
      </c>
      <c r="D29" s="16" t="n">
        <v>1</v>
      </c>
      <c r="E29" s="16" t="n">
        <v>1</v>
      </c>
      <c r="F29" s="15" t="n"/>
      <c r="G29" s="23" t="n"/>
      <c r="H29" s="23" t="n"/>
      <c r="I29" s="19">
        <f>IF(AND(ISNUMBER(G29),ISNUMBER(H29)),G29-H29,"")</f>
        <v/>
      </c>
      <c r="J29" s="20">
        <f>IF(AND(ISNUMBER(G29),G29&gt;0,ISNUMBER(H29)),(G29-H29)/G29*100,"")</f>
        <v/>
      </c>
      <c r="K29" s="12" t="n"/>
      <c r="L29" s="5" t="n"/>
      <c r="M29" s="5" t="n"/>
    </row>
    <row r="30">
      <c r="B30" s="16" t="inlineStr">
        <is>
          <t>V0</t>
        </is>
      </c>
      <c r="C30" s="16" t="inlineStr">
        <is>
          <t>R3</t>
        </is>
      </c>
      <c r="D30" s="16" t="n">
        <v>1</v>
      </c>
      <c r="E30" s="16" t="n">
        <v>7</v>
      </c>
      <c r="F30" s="15" t="n"/>
      <c r="G30" s="23" t="n"/>
      <c r="H30" s="23" t="n"/>
      <c r="I30" s="19">
        <f>IF(AND(ISNUMBER(G30),ISNUMBER(H30)),G30-H30,"")</f>
        <v/>
      </c>
      <c r="J30" s="20">
        <f>IF(AND(ISNUMBER(G30),G30&gt;0,ISNUMBER(H30)),(G30-H30)/G30*100,"")</f>
        <v/>
      </c>
      <c r="K30" s="12" t="n"/>
      <c r="L30" s="5" t="n"/>
      <c r="M30" s="5" t="n"/>
    </row>
    <row r="31">
      <c r="B31" s="16" t="inlineStr">
        <is>
          <t>V0</t>
        </is>
      </c>
      <c r="C31" s="16" t="inlineStr">
        <is>
          <t>R3</t>
        </is>
      </c>
      <c r="D31" s="16" t="n">
        <v>1</v>
      </c>
      <c r="E31" s="16" t="n">
        <v>14</v>
      </c>
      <c r="F31" s="15" t="n"/>
      <c r="G31" s="23" t="n"/>
      <c r="H31" s="23" t="n"/>
      <c r="I31" s="19">
        <f>IF(AND(ISNUMBER(G31),ISNUMBER(H31)),G31-H31,"")</f>
        <v/>
      </c>
      <c r="J31" s="20">
        <f>IF(AND(ISNUMBER(G31),G31&gt;0,ISNUMBER(H31)),(G31-H31)/G31*100,"")</f>
        <v/>
      </c>
      <c r="K31" s="12" t="n"/>
      <c r="L31" s="5" t="n"/>
      <c r="M31" s="5" t="n"/>
    </row>
    <row r="32">
      <c r="B32" s="16" t="inlineStr">
        <is>
          <t>V0</t>
        </is>
      </c>
      <c r="C32" s="16" t="inlineStr">
        <is>
          <t>R3</t>
        </is>
      </c>
      <c r="D32" s="16" t="n">
        <v>1</v>
      </c>
      <c r="E32" s="16" t="n">
        <v>21</v>
      </c>
      <c r="F32" s="15" t="n"/>
      <c r="G32" s="23" t="n"/>
      <c r="H32" s="23" t="n"/>
      <c r="I32" s="19">
        <f>IF(AND(ISNUMBER(G32),ISNUMBER(H32)),G32-H32,"")</f>
        <v/>
      </c>
      <c r="J32" s="20">
        <f>IF(AND(ISNUMBER(G32),G32&gt;0,ISNUMBER(H32)),(G32-H32)/G32*100,"")</f>
        <v/>
      </c>
      <c r="K32" s="12" t="n"/>
      <c r="L32" s="5" t="n"/>
      <c r="M32" s="5" t="n"/>
    </row>
    <row r="33">
      <c r="B33" s="16" t="inlineStr">
        <is>
          <t>V0</t>
        </is>
      </c>
      <c r="C33" s="16" t="inlineStr">
        <is>
          <t>R3</t>
        </is>
      </c>
      <c r="D33" s="16" t="n">
        <v>2</v>
      </c>
      <c r="E33" s="16" t="n">
        <v>1</v>
      </c>
      <c r="F33" s="15" t="n"/>
      <c r="G33" s="23" t="n"/>
      <c r="H33" s="23" t="n"/>
      <c r="I33" s="19">
        <f>IF(AND(ISNUMBER(G33),ISNUMBER(H33)),G33-H33,"")</f>
        <v/>
      </c>
      <c r="J33" s="20">
        <f>IF(AND(ISNUMBER(G33),G33&gt;0,ISNUMBER(H33)),(G33-H33)/G33*100,"")</f>
        <v/>
      </c>
      <c r="K33" s="12" t="n"/>
      <c r="L33" s="5" t="n"/>
      <c r="M33" s="5" t="n"/>
    </row>
    <row r="34">
      <c r="B34" s="16" t="inlineStr">
        <is>
          <t>V0</t>
        </is>
      </c>
      <c r="C34" s="16" t="inlineStr">
        <is>
          <t>R3</t>
        </is>
      </c>
      <c r="D34" s="16" t="n">
        <v>2</v>
      </c>
      <c r="E34" s="16" t="n">
        <v>7</v>
      </c>
      <c r="F34" s="15" t="n"/>
      <c r="G34" s="23" t="n"/>
      <c r="H34" s="23" t="n"/>
      <c r="I34" s="19">
        <f>IF(AND(ISNUMBER(G34),ISNUMBER(H34)),G34-H34,"")</f>
        <v/>
      </c>
      <c r="J34" s="20">
        <f>IF(AND(ISNUMBER(G34),G34&gt;0,ISNUMBER(H34)),(G34-H34)/G34*100,"")</f>
        <v/>
      </c>
      <c r="K34" s="12" t="n"/>
      <c r="L34" s="5" t="n"/>
      <c r="M34" s="5" t="n"/>
    </row>
    <row r="35">
      <c r="B35" s="16" t="inlineStr">
        <is>
          <t>V0</t>
        </is>
      </c>
      <c r="C35" s="16" t="inlineStr">
        <is>
          <t>R3</t>
        </is>
      </c>
      <c r="D35" s="16" t="n">
        <v>2</v>
      </c>
      <c r="E35" s="16" t="n">
        <v>14</v>
      </c>
      <c r="F35" s="15" t="n"/>
      <c r="G35" s="23" t="n"/>
      <c r="H35" s="23" t="n"/>
      <c r="I35" s="19">
        <f>IF(AND(ISNUMBER(G35),ISNUMBER(H35)),G35-H35,"")</f>
        <v/>
      </c>
      <c r="J35" s="20">
        <f>IF(AND(ISNUMBER(G35),G35&gt;0,ISNUMBER(H35)),(G35-H35)/G35*100,"")</f>
        <v/>
      </c>
      <c r="K35" s="12" t="n"/>
      <c r="L35" s="5" t="n"/>
      <c r="M35" s="5" t="n"/>
    </row>
    <row r="36">
      <c r="B36" s="16" t="inlineStr">
        <is>
          <t>V0</t>
        </is>
      </c>
      <c r="C36" s="16" t="inlineStr">
        <is>
          <t>R3</t>
        </is>
      </c>
      <c r="D36" s="16" t="n">
        <v>2</v>
      </c>
      <c r="E36" s="16" t="n">
        <v>21</v>
      </c>
      <c r="F36" s="15" t="n"/>
      <c r="G36" s="23" t="n"/>
      <c r="H36" s="23" t="n"/>
      <c r="I36" s="19">
        <f>IF(AND(ISNUMBER(G36),ISNUMBER(H36)),G36-H36,"")</f>
        <v/>
      </c>
      <c r="J36" s="20">
        <f>IF(AND(ISNUMBER(G36),G36&gt;0,ISNUMBER(H36)),(G36-H36)/G36*100,"")</f>
        <v/>
      </c>
      <c r="K36" s="12" t="n"/>
      <c r="L36" s="5" t="n"/>
      <c r="M36" s="5" t="n"/>
    </row>
    <row r="37">
      <c r="B37" s="16" t="inlineStr">
        <is>
          <t>V0</t>
        </is>
      </c>
      <c r="C37" s="16" t="inlineStr">
        <is>
          <t>R3</t>
        </is>
      </c>
      <c r="D37" s="16" t="n">
        <v>3</v>
      </c>
      <c r="E37" s="16" t="n">
        <v>1</v>
      </c>
      <c r="F37" s="15" t="n"/>
      <c r="G37" s="23" t="n"/>
      <c r="H37" s="23" t="n"/>
      <c r="I37" s="19">
        <f>IF(AND(ISNUMBER(G37),ISNUMBER(H37)),G37-H37,"")</f>
        <v/>
      </c>
      <c r="J37" s="20">
        <f>IF(AND(ISNUMBER(G37),G37&gt;0,ISNUMBER(H37)),(G37-H37)/G37*100,"")</f>
        <v/>
      </c>
      <c r="K37" s="12" t="n"/>
      <c r="L37" s="5" t="n"/>
      <c r="M37" s="5" t="n"/>
    </row>
    <row r="38">
      <c r="B38" s="16" t="inlineStr">
        <is>
          <t>V0</t>
        </is>
      </c>
      <c r="C38" s="16" t="inlineStr">
        <is>
          <t>R3</t>
        </is>
      </c>
      <c r="D38" s="16" t="n">
        <v>3</v>
      </c>
      <c r="E38" s="16" t="n">
        <v>7</v>
      </c>
      <c r="F38" s="15" t="n"/>
      <c r="G38" s="23" t="n"/>
      <c r="H38" s="23" t="n"/>
      <c r="I38" s="19">
        <f>IF(AND(ISNUMBER(G38),ISNUMBER(H38)),G38-H38,"")</f>
        <v/>
      </c>
      <c r="J38" s="20">
        <f>IF(AND(ISNUMBER(G38),G38&gt;0,ISNUMBER(H38)),(G38-H38)/G38*100,"")</f>
        <v/>
      </c>
      <c r="K38" s="12" t="n"/>
      <c r="L38" s="5" t="n"/>
      <c r="M38" s="5" t="n"/>
    </row>
    <row r="39">
      <c r="B39" s="16" t="inlineStr">
        <is>
          <t>V0</t>
        </is>
      </c>
      <c r="C39" s="16" t="inlineStr">
        <is>
          <t>R3</t>
        </is>
      </c>
      <c r="D39" s="16" t="n">
        <v>3</v>
      </c>
      <c r="E39" s="16" t="n">
        <v>14</v>
      </c>
      <c r="F39" s="15" t="n"/>
      <c r="G39" s="23" t="n"/>
      <c r="H39" s="23" t="n"/>
      <c r="I39" s="19">
        <f>IF(AND(ISNUMBER(G39),ISNUMBER(H39)),G39-H39,"")</f>
        <v/>
      </c>
      <c r="J39" s="20">
        <f>IF(AND(ISNUMBER(G39),G39&gt;0,ISNUMBER(H39)),(G39-H39)/G39*100,"")</f>
        <v/>
      </c>
      <c r="K39" s="12" t="n"/>
      <c r="L39" s="5" t="n"/>
      <c r="M39" s="5" t="n"/>
    </row>
    <row r="40">
      <c r="B40" s="16" t="inlineStr">
        <is>
          <t>V0</t>
        </is>
      </c>
      <c r="C40" s="16" t="inlineStr">
        <is>
          <t>R3</t>
        </is>
      </c>
      <c r="D40" s="16" t="n">
        <v>3</v>
      </c>
      <c r="E40" s="16" t="n">
        <v>21</v>
      </c>
      <c r="F40" s="15" t="n"/>
      <c r="G40" s="23" t="n"/>
      <c r="H40" s="23" t="n"/>
      <c r="I40" s="19">
        <f>IF(AND(ISNUMBER(G40),ISNUMBER(H40)),G40-H40,"")</f>
        <v/>
      </c>
      <c r="J40" s="20">
        <f>IF(AND(ISNUMBER(G40),G40&gt;0,ISNUMBER(H40)),(G40-H40)/G40*100,"")</f>
        <v/>
      </c>
      <c r="K40" s="12" t="n"/>
      <c r="L40" s="5" t="n"/>
      <c r="M40" s="5" t="n"/>
    </row>
    <row r="41">
      <c r="B41" s="16" t="inlineStr">
        <is>
          <t>V1</t>
        </is>
      </c>
      <c r="C41" s="16" t="inlineStr">
        <is>
          <t>R1</t>
        </is>
      </c>
      <c r="D41" s="16" t="n">
        <v>1</v>
      </c>
      <c r="E41" s="16" t="n">
        <v>1</v>
      </c>
      <c r="F41" s="15" t="n"/>
      <c r="G41" s="23" t="n"/>
      <c r="H41" s="23" t="n"/>
      <c r="I41" s="19">
        <f>IF(AND(ISNUMBER(G41),ISNUMBER(H41)),G41-H41,"")</f>
        <v/>
      </c>
      <c r="J41" s="20">
        <f>IF(AND(ISNUMBER(G41),G41&gt;0,ISNUMBER(H41)),(G41-H41)/G41*100,"")</f>
        <v/>
      </c>
      <c r="K41" s="12" t="n"/>
      <c r="L41" s="5" t="n"/>
      <c r="M41" s="5" t="n"/>
    </row>
    <row r="42">
      <c r="B42" s="16" t="inlineStr">
        <is>
          <t>V1</t>
        </is>
      </c>
      <c r="C42" s="16" t="inlineStr">
        <is>
          <t>R1</t>
        </is>
      </c>
      <c r="D42" s="16" t="n">
        <v>1</v>
      </c>
      <c r="E42" s="16" t="n">
        <v>7</v>
      </c>
      <c r="F42" s="15" t="n"/>
      <c r="G42" s="23" t="n"/>
      <c r="H42" s="23" t="n"/>
      <c r="I42" s="19">
        <f>IF(AND(ISNUMBER(G42),ISNUMBER(H42)),G42-H42,"")</f>
        <v/>
      </c>
      <c r="J42" s="20">
        <f>IF(AND(ISNUMBER(G42),G42&gt;0,ISNUMBER(H42)),(G42-H42)/G42*100,"")</f>
        <v/>
      </c>
      <c r="K42" s="12" t="n"/>
      <c r="L42" s="5" t="n"/>
      <c r="M42" s="5" t="n"/>
    </row>
    <row r="43">
      <c r="B43" s="16" t="inlineStr">
        <is>
          <t>V1</t>
        </is>
      </c>
      <c r="C43" s="16" t="inlineStr">
        <is>
          <t>R1</t>
        </is>
      </c>
      <c r="D43" s="16" t="n">
        <v>1</v>
      </c>
      <c r="E43" s="16" t="n">
        <v>14</v>
      </c>
      <c r="F43" s="15" t="n"/>
      <c r="G43" s="23" t="n"/>
      <c r="H43" s="23" t="n"/>
      <c r="I43" s="19">
        <f>IF(AND(ISNUMBER(G43),ISNUMBER(H43)),G43-H43,"")</f>
        <v/>
      </c>
      <c r="J43" s="20">
        <f>IF(AND(ISNUMBER(G43),G43&gt;0,ISNUMBER(H43)),(G43-H43)/G43*100,"")</f>
        <v/>
      </c>
      <c r="K43" s="12" t="n"/>
      <c r="L43" s="5" t="n"/>
      <c r="M43" s="5" t="n"/>
    </row>
    <row r="44">
      <c r="B44" s="16" t="inlineStr">
        <is>
          <t>V1</t>
        </is>
      </c>
      <c r="C44" s="16" t="inlineStr">
        <is>
          <t>R1</t>
        </is>
      </c>
      <c r="D44" s="16" t="n">
        <v>1</v>
      </c>
      <c r="E44" s="16" t="n">
        <v>21</v>
      </c>
      <c r="F44" s="15" t="n"/>
      <c r="G44" s="23" t="n"/>
      <c r="H44" s="23" t="n"/>
      <c r="I44" s="19">
        <f>IF(AND(ISNUMBER(G44),ISNUMBER(H44)),G44-H44,"")</f>
        <v/>
      </c>
      <c r="J44" s="20">
        <f>IF(AND(ISNUMBER(G44),G44&gt;0,ISNUMBER(H44)),(G44-H44)/G44*100,"")</f>
        <v/>
      </c>
      <c r="K44" s="12" t="n"/>
      <c r="L44" s="5" t="n"/>
      <c r="M44" s="5" t="n"/>
    </row>
    <row r="45">
      <c r="B45" s="16" t="inlineStr">
        <is>
          <t>V1</t>
        </is>
      </c>
      <c r="C45" s="16" t="inlineStr">
        <is>
          <t>R1</t>
        </is>
      </c>
      <c r="D45" s="16" t="n">
        <v>2</v>
      </c>
      <c r="E45" s="16" t="n">
        <v>1</v>
      </c>
      <c r="F45" s="15" t="n"/>
      <c r="G45" s="23" t="n"/>
      <c r="H45" s="23" t="n"/>
      <c r="I45" s="19">
        <f>IF(AND(ISNUMBER(G45),ISNUMBER(H45)),G45-H45,"")</f>
        <v/>
      </c>
      <c r="J45" s="20">
        <f>IF(AND(ISNUMBER(G45),G45&gt;0,ISNUMBER(H45)),(G45-H45)/G45*100,"")</f>
        <v/>
      </c>
      <c r="K45" s="12" t="n"/>
      <c r="L45" s="5" t="n"/>
      <c r="M45" s="5" t="n"/>
    </row>
    <row r="46">
      <c r="B46" s="16" t="inlineStr">
        <is>
          <t>V1</t>
        </is>
      </c>
      <c r="C46" s="16" t="inlineStr">
        <is>
          <t>R1</t>
        </is>
      </c>
      <c r="D46" s="16" t="n">
        <v>2</v>
      </c>
      <c r="E46" s="16" t="n">
        <v>7</v>
      </c>
      <c r="F46" s="15" t="n"/>
      <c r="G46" s="23" t="n"/>
      <c r="H46" s="23" t="n"/>
      <c r="I46" s="19">
        <f>IF(AND(ISNUMBER(G46),ISNUMBER(H46)),G46-H46,"")</f>
        <v/>
      </c>
      <c r="J46" s="20">
        <f>IF(AND(ISNUMBER(G46),G46&gt;0,ISNUMBER(H46)),(G46-H46)/G46*100,"")</f>
        <v/>
      </c>
      <c r="K46" s="12" t="n"/>
      <c r="L46" s="5" t="n"/>
      <c r="M46" s="5" t="n"/>
    </row>
    <row r="47">
      <c r="B47" s="16" t="inlineStr">
        <is>
          <t>V1</t>
        </is>
      </c>
      <c r="C47" s="16" t="inlineStr">
        <is>
          <t>R1</t>
        </is>
      </c>
      <c r="D47" s="16" t="n">
        <v>2</v>
      </c>
      <c r="E47" s="16" t="n">
        <v>14</v>
      </c>
      <c r="F47" s="15" t="n"/>
      <c r="G47" s="23" t="n"/>
      <c r="H47" s="23" t="n"/>
      <c r="I47" s="19">
        <f>IF(AND(ISNUMBER(G47),ISNUMBER(H47)),G47-H47,"")</f>
        <v/>
      </c>
      <c r="J47" s="20">
        <f>IF(AND(ISNUMBER(G47),G47&gt;0,ISNUMBER(H47)),(G47-H47)/G47*100,"")</f>
        <v/>
      </c>
      <c r="K47" s="12" t="n"/>
      <c r="L47" s="5" t="n"/>
      <c r="M47" s="5" t="n"/>
    </row>
    <row r="48">
      <c r="B48" s="16" t="inlineStr">
        <is>
          <t>V1</t>
        </is>
      </c>
      <c r="C48" s="16" t="inlineStr">
        <is>
          <t>R1</t>
        </is>
      </c>
      <c r="D48" s="16" t="n">
        <v>2</v>
      </c>
      <c r="E48" s="16" t="n">
        <v>21</v>
      </c>
      <c r="F48" s="15" t="n"/>
      <c r="G48" s="23" t="n"/>
      <c r="H48" s="23" t="n"/>
      <c r="I48" s="19">
        <f>IF(AND(ISNUMBER(G48),ISNUMBER(H48)),G48-H48,"")</f>
        <v/>
      </c>
      <c r="J48" s="20">
        <f>IF(AND(ISNUMBER(G48),G48&gt;0,ISNUMBER(H48)),(G48-H48)/G48*100,"")</f>
        <v/>
      </c>
      <c r="K48" s="12" t="n"/>
      <c r="L48" s="5" t="n"/>
      <c r="M48" s="5" t="n"/>
    </row>
    <row r="49">
      <c r="B49" s="16" t="inlineStr">
        <is>
          <t>V1</t>
        </is>
      </c>
      <c r="C49" s="16" t="inlineStr">
        <is>
          <t>R1</t>
        </is>
      </c>
      <c r="D49" s="16" t="n">
        <v>3</v>
      </c>
      <c r="E49" s="16" t="n">
        <v>1</v>
      </c>
      <c r="F49" s="15" t="n"/>
      <c r="G49" s="23" t="n"/>
      <c r="H49" s="23" t="n"/>
      <c r="I49" s="19">
        <f>IF(AND(ISNUMBER(G49),ISNUMBER(H49)),G49-H49,"")</f>
        <v/>
      </c>
      <c r="J49" s="20">
        <f>IF(AND(ISNUMBER(G49),G49&gt;0,ISNUMBER(H49)),(G49-H49)/G49*100,"")</f>
        <v/>
      </c>
      <c r="K49" s="12" t="n"/>
      <c r="L49" s="5" t="n"/>
      <c r="M49" s="5" t="n"/>
    </row>
    <row r="50">
      <c r="B50" s="16" t="inlineStr">
        <is>
          <t>V1</t>
        </is>
      </c>
      <c r="C50" s="16" t="inlineStr">
        <is>
          <t>R1</t>
        </is>
      </c>
      <c r="D50" s="16" t="n">
        <v>3</v>
      </c>
      <c r="E50" s="16" t="n">
        <v>7</v>
      </c>
      <c r="F50" s="15" t="n"/>
      <c r="G50" s="23" t="n"/>
      <c r="H50" s="23" t="n"/>
      <c r="I50" s="19">
        <f>IF(AND(ISNUMBER(G50),ISNUMBER(H50)),G50-H50,"")</f>
        <v/>
      </c>
      <c r="J50" s="20">
        <f>IF(AND(ISNUMBER(G50),G50&gt;0,ISNUMBER(H50)),(G50-H50)/G50*100,"")</f>
        <v/>
      </c>
      <c r="K50" s="12" t="n"/>
      <c r="L50" s="5" t="n"/>
      <c r="M50" s="5" t="n"/>
    </row>
    <row r="51">
      <c r="B51" s="16" t="inlineStr">
        <is>
          <t>V1</t>
        </is>
      </c>
      <c r="C51" s="16" t="inlineStr">
        <is>
          <t>R1</t>
        </is>
      </c>
      <c r="D51" s="16" t="n">
        <v>3</v>
      </c>
      <c r="E51" s="16" t="n">
        <v>14</v>
      </c>
      <c r="F51" s="15" t="n"/>
      <c r="G51" s="23" t="n"/>
      <c r="H51" s="23" t="n"/>
      <c r="I51" s="19">
        <f>IF(AND(ISNUMBER(G51),ISNUMBER(H51)),G51-H51,"")</f>
        <v/>
      </c>
      <c r="J51" s="20">
        <f>IF(AND(ISNUMBER(G51),G51&gt;0,ISNUMBER(H51)),(G51-H51)/G51*100,"")</f>
        <v/>
      </c>
      <c r="K51" s="12" t="n"/>
      <c r="L51" s="5" t="n"/>
      <c r="M51" s="5" t="n"/>
    </row>
    <row r="52">
      <c r="B52" s="16" t="inlineStr">
        <is>
          <t>V1</t>
        </is>
      </c>
      <c r="C52" s="16" t="inlineStr">
        <is>
          <t>R1</t>
        </is>
      </c>
      <c r="D52" s="16" t="n">
        <v>3</v>
      </c>
      <c r="E52" s="16" t="n">
        <v>21</v>
      </c>
      <c r="F52" s="15" t="n"/>
      <c r="G52" s="23" t="n"/>
      <c r="H52" s="23" t="n"/>
      <c r="I52" s="19">
        <f>IF(AND(ISNUMBER(G52),ISNUMBER(H52)),G52-H52,"")</f>
        <v/>
      </c>
      <c r="J52" s="20">
        <f>IF(AND(ISNUMBER(G52),G52&gt;0,ISNUMBER(H52)),(G52-H52)/G52*100,"")</f>
        <v/>
      </c>
      <c r="K52" s="12" t="n"/>
      <c r="L52" s="5" t="n"/>
      <c r="M52" s="5" t="n"/>
    </row>
    <row r="53">
      <c r="B53" s="16" t="inlineStr">
        <is>
          <t>V1</t>
        </is>
      </c>
      <c r="C53" s="16" t="inlineStr">
        <is>
          <t>R2</t>
        </is>
      </c>
      <c r="D53" s="16" t="n">
        <v>1</v>
      </c>
      <c r="E53" s="16" t="n">
        <v>1</v>
      </c>
      <c r="F53" s="15" t="n"/>
      <c r="G53" s="23" t="n"/>
      <c r="H53" s="23" t="n"/>
      <c r="I53" s="19">
        <f>IF(AND(ISNUMBER(G53),ISNUMBER(H53)),G53-H53,"")</f>
        <v/>
      </c>
      <c r="J53" s="20">
        <f>IF(AND(ISNUMBER(G53),G53&gt;0,ISNUMBER(H53)),(G53-H53)/G53*100,"")</f>
        <v/>
      </c>
      <c r="K53" s="12" t="n"/>
      <c r="L53" s="5" t="n"/>
      <c r="M53" s="5" t="n"/>
    </row>
    <row r="54">
      <c r="B54" s="16" t="inlineStr">
        <is>
          <t>V1</t>
        </is>
      </c>
      <c r="C54" s="16" t="inlineStr">
        <is>
          <t>R2</t>
        </is>
      </c>
      <c r="D54" s="16" t="n">
        <v>1</v>
      </c>
      <c r="E54" s="16" t="n">
        <v>7</v>
      </c>
      <c r="F54" s="15" t="n"/>
      <c r="G54" s="23" t="n"/>
      <c r="H54" s="23" t="n"/>
      <c r="I54" s="19">
        <f>IF(AND(ISNUMBER(G54),ISNUMBER(H54)),G54-H54,"")</f>
        <v/>
      </c>
      <c r="J54" s="20">
        <f>IF(AND(ISNUMBER(G54),G54&gt;0,ISNUMBER(H54)),(G54-H54)/G54*100,"")</f>
        <v/>
      </c>
      <c r="K54" s="12" t="n"/>
      <c r="L54" s="5" t="n"/>
      <c r="M54" s="5" t="n"/>
    </row>
    <row r="55">
      <c r="B55" s="16" t="inlineStr">
        <is>
          <t>V1</t>
        </is>
      </c>
      <c r="C55" s="16" t="inlineStr">
        <is>
          <t>R2</t>
        </is>
      </c>
      <c r="D55" s="16" t="n">
        <v>1</v>
      </c>
      <c r="E55" s="16" t="n">
        <v>14</v>
      </c>
      <c r="F55" s="15" t="n"/>
      <c r="G55" s="23" t="n"/>
      <c r="H55" s="23" t="n"/>
      <c r="I55" s="19">
        <f>IF(AND(ISNUMBER(G55),ISNUMBER(H55)),G55-H55,"")</f>
        <v/>
      </c>
      <c r="J55" s="20">
        <f>IF(AND(ISNUMBER(G55),G55&gt;0,ISNUMBER(H55)),(G55-H55)/G55*100,"")</f>
        <v/>
      </c>
      <c r="K55" s="12" t="n"/>
      <c r="L55" s="5" t="n"/>
      <c r="M55" s="5" t="n"/>
    </row>
    <row r="56">
      <c r="B56" s="16" t="inlineStr">
        <is>
          <t>V1</t>
        </is>
      </c>
      <c r="C56" s="16" t="inlineStr">
        <is>
          <t>R2</t>
        </is>
      </c>
      <c r="D56" s="16" t="n">
        <v>1</v>
      </c>
      <c r="E56" s="16" t="n">
        <v>21</v>
      </c>
      <c r="F56" s="15" t="n"/>
      <c r="G56" s="23" t="n"/>
      <c r="H56" s="23" t="n"/>
      <c r="I56" s="19">
        <f>IF(AND(ISNUMBER(G56),ISNUMBER(H56)),G56-H56,"")</f>
        <v/>
      </c>
      <c r="J56" s="20">
        <f>IF(AND(ISNUMBER(G56),G56&gt;0,ISNUMBER(H56)),(G56-H56)/G56*100,"")</f>
        <v/>
      </c>
      <c r="K56" s="12" t="n"/>
      <c r="L56" s="5" t="n"/>
      <c r="M56" s="5" t="n"/>
    </row>
    <row r="57">
      <c r="B57" s="16" t="inlineStr">
        <is>
          <t>V1</t>
        </is>
      </c>
      <c r="C57" s="16" t="inlineStr">
        <is>
          <t>R2</t>
        </is>
      </c>
      <c r="D57" s="16" t="n">
        <v>2</v>
      </c>
      <c r="E57" s="16" t="n">
        <v>1</v>
      </c>
      <c r="F57" s="15" t="n"/>
      <c r="G57" s="23" t="n"/>
      <c r="H57" s="23" t="n"/>
      <c r="I57" s="19">
        <f>IF(AND(ISNUMBER(G57),ISNUMBER(H57)),G57-H57,"")</f>
        <v/>
      </c>
      <c r="J57" s="20">
        <f>IF(AND(ISNUMBER(G57),G57&gt;0,ISNUMBER(H57)),(G57-H57)/G57*100,"")</f>
        <v/>
      </c>
      <c r="K57" s="12" t="n"/>
      <c r="L57" s="5" t="n"/>
      <c r="M57" s="5" t="n"/>
    </row>
    <row r="58">
      <c r="B58" s="16" t="inlineStr">
        <is>
          <t>V1</t>
        </is>
      </c>
      <c r="C58" s="16" t="inlineStr">
        <is>
          <t>R2</t>
        </is>
      </c>
      <c r="D58" s="16" t="n">
        <v>2</v>
      </c>
      <c r="E58" s="16" t="n">
        <v>7</v>
      </c>
      <c r="F58" s="15" t="n"/>
      <c r="G58" s="23" t="n"/>
      <c r="H58" s="23" t="n"/>
      <c r="I58" s="19">
        <f>IF(AND(ISNUMBER(G58),ISNUMBER(H58)),G58-H58,"")</f>
        <v/>
      </c>
      <c r="J58" s="20">
        <f>IF(AND(ISNUMBER(G58),G58&gt;0,ISNUMBER(H58)),(G58-H58)/G58*100,"")</f>
        <v/>
      </c>
      <c r="K58" s="12" t="n"/>
      <c r="L58" s="5" t="n"/>
      <c r="M58" s="5" t="n"/>
    </row>
    <row r="59">
      <c r="B59" s="16" t="inlineStr">
        <is>
          <t>V1</t>
        </is>
      </c>
      <c r="C59" s="16" t="inlineStr">
        <is>
          <t>R2</t>
        </is>
      </c>
      <c r="D59" s="16" t="n">
        <v>2</v>
      </c>
      <c r="E59" s="16" t="n">
        <v>14</v>
      </c>
      <c r="F59" s="15" t="n"/>
      <c r="G59" s="23" t="n"/>
      <c r="H59" s="23" t="n"/>
      <c r="I59" s="19">
        <f>IF(AND(ISNUMBER(G59),ISNUMBER(H59)),G59-H59,"")</f>
        <v/>
      </c>
      <c r="J59" s="20">
        <f>IF(AND(ISNUMBER(G59),G59&gt;0,ISNUMBER(H59)),(G59-H59)/G59*100,"")</f>
        <v/>
      </c>
      <c r="K59" s="12" t="n"/>
      <c r="L59" s="5" t="n"/>
      <c r="M59" s="5" t="n"/>
    </row>
    <row r="60">
      <c r="B60" s="16" t="inlineStr">
        <is>
          <t>V1</t>
        </is>
      </c>
      <c r="C60" s="16" t="inlineStr">
        <is>
          <t>R2</t>
        </is>
      </c>
      <c r="D60" s="16" t="n">
        <v>2</v>
      </c>
      <c r="E60" s="16" t="n">
        <v>21</v>
      </c>
      <c r="F60" s="15" t="n"/>
      <c r="G60" s="23" t="n"/>
      <c r="H60" s="23" t="n"/>
      <c r="I60" s="19">
        <f>IF(AND(ISNUMBER(G60),ISNUMBER(H60)),G60-H60,"")</f>
        <v/>
      </c>
      <c r="J60" s="20">
        <f>IF(AND(ISNUMBER(G60),G60&gt;0,ISNUMBER(H60)),(G60-H60)/G60*100,"")</f>
        <v/>
      </c>
      <c r="K60" s="12" t="n"/>
      <c r="L60" s="5" t="n"/>
      <c r="M60" s="5" t="n"/>
    </row>
    <row r="61">
      <c r="B61" s="16" t="inlineStr">
        <is>
          <t>V1</t>
        </is>
      </c>
      <c r="C61" s="16" t="inlineStr">
        <is>
          <t>R2</t>
        </is>
      </c>
      <c r="D61" s="16" t="n">
        <v>3</v>
      </c>
      <c r="E61" s="16" t="n">
        <v>1</v>
      </c>
      <c r="F61" s="15" t="n"/>
      <c r="G61" s="23" t="n"/>
      <c r="H61" s="23" t="n"/>
      <c r="I61" s="19">
        <f>IF(AND(ISNUMBER(G61),ISNUMBER(H61)),G61-H61,"")</f>
        <v/>
      </c>
      <c r="J61" s="20">
        <f>IF(AND(ISNUMBER(G61),G61&gt;0,ISNUMBER(H61)),(G61-H61)/G61*100,"")</f>
        <v/>
      </c>
      <c r="K61" s="12" t="n"/>
      <c r="L61" s="5" t="n"/>
      <c r="M61" s="5" t="n"/>
    </row>
    <row r="62">
      <c r="B62" s="16" t="inlineStr">
        <is>
          <t>V1</t>
        </is>
      </c>
      <c r="C62" s="16" t="inlineStr">
        <is>
          <t>R2</t>
        </is>
      </c>
      <c r="D62" s="16" t="n">
        <v>3</v>
      </c>
      <c r="E62" s="16" t="n">
        <v>7</v>
      </c>
      <c r="F62" s="15" t="n"/>
      <c r="G62" s="23" t="n"/>
      <c r="H62" s="23" t="n"/>
      <c r="I62" s="19">
        <f>IF(AND(ISNUMBER(G62),ISNUMBER(H62)),G62-H62,"")</f>
        <v/>
      </c>
      <c r="J62" s="20">
        <f>IF(AND(ISNUMBER(G62),G62&gt;0,ISNUMBER(H62)),(G62-H62)/G62*100,"")</f>
        <v/>
      </c>
      <c r="K62" s="12" t="n"/>
      <c r="L62" s="5" t="n"/>
      <c r="M62" s="5" t="n"/>
    </row>
    <row r="63">
      <c r="B63" s="16" t="inlineStr">
        <is>
          <t>V1</t>
        </is>
      </c>
      <c r="C63" s="16" t="inlineStr">
        <is>
          <t>R2</t>
        </is>
      </c>
      <c r="D63" s="16" t="n">
        <v>3</v>
      </c>
      <c r="E63" s="16" t="n">
        <v>14</v>
      </c>
      <c r="F63" s="15" t="n"/>
      <c r="G63" s="23" t="n"/>
      <c r="H63" s="23" t="n"/>
      <c r="I63" s="19">
        <f>IF(AND(ISNUMBER(G63),ISNUMBER(H63)),G63-H63,"")</f>
        <v/>
      </c>
      <c r="J63" s="20">
        <f>IF(AND(ISNUMBER(G63),G63&gt;0,ISNUMBER(H63)),(G63-H63)/G63*100,"")</f>
        <v/>
      </c>
      <c r="K63" s="12" t="n"/>
      <c r="L63" s="5" t="n"/>
      <c r="M63" s="5" t="n"/>
    </row>
    <row r="64">
      <c r="B64" s="16" t="inlineStr">
        <is>
          <t>V1</t>
        </is>
      </c>
      <c r="C64" s="16" t="inlineStr">
        <is>
          <t>R2</t>
        </is>
      </c>
      <c r="D64" s="16" t="n">
        <v>3</v>
      </c>
      <c r="E64" s="16" t="n">
        <v>21</v>
      </c>
      <c r="F64" s="15" t="n"/>
      <c r="G64" s="23" t="n"/>
      <c r="H64" s="23" t="n"/>
      <c r="I64" s="19">
        <f>IF(AND(ISNUMBER(G64),ISNUMBER(H64)),G64-H64,"")</f>
        <v/>
      </c>
      <c r="J64" s="20">
        <f>IF(AND(ISNUMBER(G64),G64&gt;0,ISNUMBER(H64)),(G64-H64)/G64*100,"")</f>
        <v/>
      </c>
      <c r="K64" s="12" t="n"/>
      <c r="L64" s="5" t="n"/>
      <c r="M64" s="5" t="n"/>
    </row>
    <row r="65">
      <c r="B65" s="16" t="inlineStr">
        <is>
          <t>V1</t>
        </is>
      </c>
      <c r="C65" s="16" t="inlineStr">
        <is>
          <t>R3</t>
        </is>
      </c>
      <c r="D65" s="16" t="n">
        <v>1</v>
      </c>
      <c r="E65" s="16" t="n">
        <v>1</v>
      </c>
      <c r="F65" s="15" t="n"/>
      <c r="G65" s="23" t="n"/>
      <c r="H65" s="23" t="n"/>
      <c r="I65" s="19">
        <f>IF(AND(ISNUMBER(G65),ISNUMBER(H65)),G65-H65,"")</f>
        <v/>
      </c>
      <c r="J65" s="20">
        <f>IF(AND(ISNUMBER(G65),G65&gt;0,ISNUMBER(H65)),(G65-H65)/G65*100,"")</f>
        <v/>
      </c>
      <c r="K65" s="12" t="n"/>
      <c r="L65" s="5" t="n"/>
      <c r="M65" s="5" t="n"/>
    </row>
    <row r="66">
      <c r="B66" s="16" t="inlineStr">
        <is>
          <t>V1</t>
        </is>
      </c>
      <c r="C66" s="16" t="inlineStr">
        <is>
          <t>R3</t>
        </is>
      </c>
      <c r="D66" s="16" t="n">
        <v>1</v>
      </c>
      <c r="E66" s="16" t="n">
        <v>7</v>
      </c>
      <c r="F66" s="15" t="n"/>
      <c r="G66" s="23" t="n"/>
      <c r="H66" s="23" t="n"/>
      <c r="I66" s="19">
        <f>IF(AND(ISNUMBER(G66),ISNUMBER(H66)),G66-H66,"")</f>
        <v/>
      </c>
      <c r="J66" s="20">
        <f>IF(AND(ISNUMBER(G66),G66&gt;0,ISNUMBER(H66)),(G66-H66)/G66*100,"")</f>
        <v/>
      </c>
      <c r="K66" s="12" t="n"/>
      <c r="L66" s="5" t="n"/>
      <c r="M66" s="5" t="n"/>
    </row>
    <row r="67">
      <c r="B67" s="16" t="inlineStr">
        <is>
          <t>V1</t>
        </is>
      </c>
      <c r="C67" s="16" t="inlineStr">
        <is>
          <t>R3</t>
        </is>
      </c>
      <c r="D67" s="16" t="n">
        <v>1</v>
      </c>
      <c r="E67" s="16" t="n">
        <v>14</v>
      </c>
      <c r="F67" s="15" t="n"/>
      <c r="G67" s="23" t="n"/>
      <c r="H67" s="23" t="n"/>
      <c r="I67" s="19">
        <f>IF(AND(ISNUMBER(G67),ISNUMBER(H67)),G67-H67,"")</f>
        <v/>
      </c>
      <c r="J67" s="20">
        <f>IF(AND(ISNUMBER(G67),G67&gt;0,ISNUMBER(H67)),(G67-H67)/G67*100,"")</f>
        <v/>
      </c>
      <c r="K67" s="12" t="n"/>
      <c r="L67" s="5" t="n"/>
      <c r="M67" s="5" t="n"/>
    </row>
    <row r="68">
      <c r="B68" s="16" t="inlineStr">
        <is>
          <t>V1</t>
        </is>
      </c>
      <c r="C68" s="16" t="inlineStr">
        <is>
          <t>R3</t>
        </is>
      </c>
      <c r="D68" s="16" t="n">
        <v>1</v>
      </c>
      <c r="E68" s="16" t="n">
        <v>21</v>
      </c>
      <c r="F68" s="15" t="n"/>
      <c r="G68" s="23" t="n"/>
      <c r="H68" s="23" t="n"/>
      <c r="I68" s="19">
        <f>IF(AND(ISNUMBER(G68),ISNUMBER(H68)),G68-H68,"")</f>
        <v/>
      </c>
      <c r="J68" s="20">
        <f>IF(AND(ISNUMBER(G68),G68&gt;0,ISNUMBER(H68)),(G68-H68)/G68*100,"")</f>
        <v/>
      </c>
      <c r="K68" s="12" t="n"/>
      <c r="L68" s="5" t="n"/>
      <c r="M68" s="5" t="n"/>
    </row>
    <row r="69">
      <c r="B69" s="16" t="inlineStr">
        <is>
          <t>V1</t>
        </is>
      </c>
      <c r="C69" s="16" t="inlineStr">
        <is>
          <t>R3</t>
        </is>
      </c>
      <c r="D69" s="16" t="n">
        <v>2</v>
      </c>
      <c r="E69" s="16" t="n">
        <v>1</v>
      </c>
      <c r="F69" s="15" t="n"/>
      <c r="G69" s="23" t="n"/>
      <c r="H69" s="23" t="n"/>
      <c r="I69" s="19">
        <f>IF(AND(ISNUMBER(G69),ISNUMBER(H69)),G69-H69,"")</f>
        <v/>
      </c>
      <c r="J69" s="20">
        <f>IF(AND(ISNUMBER(G69),G69&gt;0,ISNUMBER(H69)),(G69-H69)/G69*100,"")</f>
        <v/>
      </c>
      <c r="K69" s="12" t="n"/>
      <c r="L69" s="5" t="n"/>
      <c r="M69" s="5" t="n"/>
    </row>
    <row r="70">
      <c r="B70" s="16" t="inlineStr">
        <is>
          <t>V1</t>
        </is>
      </c>
      <c r="C70" s="16" t="inlineStr">
        <is>
          <t>R3</t>
        </is>
      </c>
      <c r="D70" s="16" t="n">
        <v>2</v>
      </c>
      <c r="E70" s="16" t="n">
        <v>7</v>
      </c>
      <c r="F70" s="15" t="n"/>
      <c r="G70" s="23" t="n"/>
      <c r="H70" s="23" t="n"/>
      <c r="I70" s="19">
        <f>IF(AND(ISNUMBER(G70),ISNUMBER(H70)),G70-H70,"")</f>
        <v/>
      </c>
      <c r="J70" s="20">
        <f>IF(AND(ISNUMBER(G70),G70&gt;0,ISNUMBER(H70)),(G70-H70)/G70*100,"")</f>
        <v/>
      </c>
      <c r="K70" s="12" t="n"/>
      <c r="L70" s="5" t="n"/>
      <c r="M70" s="5" t="n"/>
    </row>
    <row r="71">
      <c r="B71" s="16" t="inlineStr">
        <is>
          <t>V1</t>
        </is>
      </c>
      <c r="C71" s="16" t="inlineStr">
        <is>
          <t>R3</t>
        </is>
      </c>
      <c r="D71" s="16" t="n">
        <v>2</v>
      </c>
      <c r="E71" s="16" t="n">
        <v>14</v>
      </c>
      <c r="F71" s="15" t="n"/>
      <c r="G71" s="23" t="n"/>
      <c r="H71" s="23" t="n"/>
      <c r="I71" s="19">
        <f>IF(AND(ISNUMBER(G71),ISNUMBER(H71)),G71-H71,"")</f>
        <v/>
      </c>
      <c r="J71" s="20">
        <f>IF(AND(ISNUMBER(G71),G71&gt;0,ISNUMBER(H71)),(G71-H71)/G71*100,"")</f>
        <v/>
      </c>
      <c r="K71" s="12" t="n"/>
      <c r="L71" s="5" t="n"/>
      <c r="M71" s="5" t="n"/>
    </row>
    <row r="72">
      <c r="B72" s="16" t="inlineStr">
        <is>
          <t>V1</t>
        </is>
      </c>
      <c r="C72" s="16" t="inlineStr">
        <is>
          <t>R3</t>
        </is>
      </c>
      <c r="D72" s="16" t="n">
        <v>2</v>
      </c>
      <c r="E72" s="16" t="n">
        <v>21</v>
      </c>
      <c r="F72" s="15" t="n"/>
      <c r="G72" s="23" t="n"/>
      <c r="H72" s="23" t="n"/>
      <c r="I72" s="19">
        <f>IF(AND(ISNUMBER(G72),ISNUMBER(H72)),G72-H72,"")</f>
        <v/>
      </c>
      <c r="J72" s="20">
        <f>IF(AND(ISNUMBER(G72),G72&gt;0,ISNUMBER(H72)),(G72-H72)/G72*100,"")</f>
        <v/>
      </c>
      <c r="K72" s="12" t="n"/>
      <c r="L72" s="5" t="n"/>
      <c r="M72" s="5" t="n"/>
    </row>
    <row r="73">
      <c r="B73" s="16" t="inlineStr">
        <is>
          <t>V1</t>
        </is>
      </c>
      <c r="C73" s="16" t="inlineStr">
        <is>
          <t>R3</t>
        </is>
      </c>
      <c r="D73" s="16" t="n">
        <v>3</v>
      </c>
      <c r="E73" s="16" t="n">
        <v>1</v>
      </c>
      <c r="F73" s="15" t="n"/>
      <c r="G73" s="23" t="n"/>
      <c r="H73" s="23" t="n"/>
      <c r="I73" s="19">
        <f>IF(AND(ISNUMBER(G73),ISNUMBER(H73)),G73-H73,"")</f>
        <v/>
      </c>
      <c r="J73" s="20">
        <f>IF(AND(ISNUMBER(G73),G73&gt;0,ISNUMBER(H73)),(G73-H73)/G73*100,"")</f>
        <v/>
      </c>
      <c r="K73" s="12" t="n"/>
      <c r="L73" s="5" t="n"/>
      <c r="M73" s="5" t="n"/>
    </row>
    <row r="74">
      <c r="B74" s="16" t="inlineStr">
        <is>
          <t>V1</t>
        </is>
      </c>
      <c r="C74" s="16" t="inlineStr">
        <is>
          <t>R3</t>
        </is>
      </c>
      <c r="D74" s="16" t="n">
        <v>3</v>
      </c>
      <c r="E74" s="16" t="n">
        <v>7</v>
      </c>
      <c r="F74" s="15" t="n"/>
      <c r="G74" s="23" t="n"/>
      <c r="H74" s="23" t="n"/>
      <c r="I74" s="19">
        <f>IF(AND(ISNUMBER(G74),ISNUMBER(H74)),G74-H74,"")</f>
        <v/>
      </c>
      <c r="J74" s="20">
        <f>IF(AND(ISNUMBER(G74),G74&gt;0,ISNUMBER(H74)),(G74-H74)/G74*100,"")</f>
        <v/>
      </c>
      <c r="K74" s="12" t="n"/>
      <c r="L74" s="5" t="n"/>
      <c r="M74" s="5" t="n"/>
    </row>
    <row r="75">
      <c r="B75" s="16" t="inlineStr">
        <is>
          <t>V1</t>
        </is>
      </c>
      <c r="C75" s="16" t="inlineStr">
        <is>
          <t>R3</t>
        </is>
      </c>
      <c r="D75" s="16" t="n">
        <v>3</v>
      </c>
      <c r="E75" s="16" t="n">
        <v>14</v>
      </c>
      <c r="F75" s="15" t="n"/>
      <c r="G75" s="23" t="n"/>
      <c r="H75" s="23" t="n"/>
      <c r="I75" s="19">
        <f>IF(AND(ISNUMBER(G75),ISNUMBER(H75)),G75-H75,"")</f>
        <v/>
      </c>
      <c r="J75" s="20">
        <f>IF(AND(ISNUMBER(G75),G75&gt;0,ISNUMBER(H75)),(G75-H75)/G75*100,"")</f>
        <v/>
      </c>
      <c r="K75" s="12" t="n"/>
      <c r="L75" s="5" t="n"/>
      <c r="M75" s="5" t="n"/>
    </row>
    <row r="76">
      <c r="B76" s="16" t="inlineStr">
        <is>
          <t>V1</t>
        </is>
      </c>
      <c r="C76" s="16" t="inlineStr">
        <is>
          <t>R3</t>
        </is>
      </c>
      <c r="D76" s="16" t="n">
        <v>3</v>
      </c>
      <c r="E76" s="16" t="n">
        <v>21</v>
      </c>
      <c r="F76" s="15" t="n"/>
      <c r="G76" s="23" t="n"/>
      <c r="H76" s="23" t="n"/>
      <c r="I76" s="19">
        <f>IF(AND(ISNUMBER(G76),ISNUMBER(H76)),G76-H76,"")</f>
        <v/>
      </c>
      <c r="J76" s="20">
        <f>IF(AND(ISNUMBER(G76),G76&gt;0,ISNUMBER(H76)),(G76-H76)/G76*100,"")</f>
        <v/>
      </c>
      <c r="K76" s="12" t="n"/>
      <c r="L76" s="5" t="n"/>
      <c r="M76" s="5" t="n"/>
    </row>
    <row r="77">
      <c r="B77" s="16" t="inlineStr">
        <is>
          <t>V2</t>
        </is>
      </c>
      <c r="C77" s="16" t="inlineStr">
        <is>
          <t>R1</t>
        </is>
      </c>
      <c r="D77" s="16" t="n">
        <v>1</v>
      </c>
      <c r="E77" s="16" t="n">
        <v>1</v>
      </c>
      <c r="F77" s="15" t="n"/>
      <c r="G77" s="23" t="n"/>
      <c r="H77" s="23" t="n"/>
      <c r="I77" s="19">
        <f>IF(AND(ISNUMBER(G77),ISNUMBER(H77)),G77-H77,"")</f>
        <v/>
      </c>
      <c r="J77" s="20">
        <f>IF(AND(ISNUMBER(G77),G77&gt;0,ISNUMBER(H77)),(G77-H77)/G77*100,"")</f>
        <v/>
      </c>
      <c r="K77" s="12" t="n"/>
      <c r="L77" s="5" t="n"/>
      <c r="M77" s="5" t="n"/>
    </row>
    <row r="78">
      <c r="B78" s="16" t="inlineStr">
        <is>
          <t>V2</t>
        </is>
      </c>
      <c r="C78" s="16" t="inlineStr">
        <is>
          <t>R1</t>
        </is>
      </c>
      <c r="D78" s="16" t="n">
        <v>1</v>
      </c>
      <c r="E78" s="16" t="n">
        <v>7</v>
      </c>
      <c r="F78" s="15" t="n"/>
      <c r="G78" s="23" t="n"/>
      <c r="H78" s="23" t="n"/>
      <c r="I78" s="19">
        <f>IF(AND(ISNUMBER(G78),ISNUMBER(H78)),G78-H78,"")</f>
        <v/>
      </c>
      <c r="J78" s="20">
        <f>IF(AND(ISNUMBER(G78),G78&gt;0,ISNUMBER(H78)),(G78-H78)/G78*100,"")</f>
        <v/>
      </c>
      <c r="K78" s="12" t="n"/>
      <c r="L78" s="5" t="n"/>
      <c r="M78" s="5" t="n"/>
    </row>
    <row r="79">
      <c r="B79" s="16" t="inlineStr">
        <is>
          <t>V2</t>
        </is>
      </c>
      <c r="C79" s="16" t="inlineStr">
        <is>
          <t>R1</t>
        </is>
      </c>
      <c r="D79" s="16" t="n">
        <v>1</v>
      </c>
      <c r="E79" s="16" t="n">
        <v>14</v>
      </c>
      <c r="F79" s="15" t="n"/>
      <c r="G79" s="23" t="n"/>
      <c r="H79" s="23" t="n"/>
      <c r="I79" s="19">
        <f>IF(AND(ISNUMBER(G79),ISNUMBER(H79)),G79-H79,"")</f>
        <v/>
      </c>
      <c r="J79" s="20">
        <f>IF(AND(ISNUMBER(G79),G79&gt;0,ISNUMBER(H79)),(G79-H79)/G79*100,"")</f>
        <v/>
      </c>
      <c r="K79" s="12" t="n"/>
      <c r="L79" s="5" t="n"/>
      <c r="M79" s="5" t="n"/>
    </row>
    <row r="80">
      <c r="B80" s="16" t="inlineStr">
        <is>
          <t>V2</t>
        </is>
      </c>
      <c r="C80" s="16" t="inlineStr">
        <is>
          <t>R1</t>
        </is>
      </c>
      <c r="D80" s="16" t="n">
        <v>1</v>
      </c>
      <c r="E80" s="16" t="n">
        <v>21</v>
      </c>
      <c r="F80" s="15" t="n"/>
      <c r="G80" s="23" t="n"/>
      <c r="H80" s="23" t="n"/>
      <c r="I80" s="19">
        <f>IF(AND(ISNUMBER(G80),ISNUMBER(H80)),G80-H80,"")</f>
        <v/>
      </c>
      <c r="J80" s="20">
        <f>IF(AND(ISNUMBER(G80),G80&gt;0,ISNUMBER(H80)),(G80-H80)/G80*100,"")</f>
        <v/>
      </c>
      <c r="K80" s="12" t="n"/>
      <c r="L80" s="5" t="n"/>
      <c r="M80" s="5" t="n"/>
    </row>
    <row r="81">
      <c r="B81" s="16" t="inlineStr">
        <is>
          <t>V2</t>
        </is>
      </c>
      <c r="C81" s="16" t="inlineStr">
        <is>
          <t>R1</t>
        </is>
      </c>
      <c r="D81" s="16" t="n">
        <v>2</v>
      </c>
      <c r="E81" s="16" t="n">
        <v>1</v>
      </c>
      <c r="F81" s="15" t="n"/>
      <c r="G81" s="23" t="n"/>
      <c r="H81" s="23" t="n"/>
      <c r="I81" s="19">
        <f>IF(AND(ISNUMBER(G81),ISNUMBER(H81)),G81-H81,"")</f>
        <v/>
      </c>
      <c r="J81" s="20">
        <f>IF(AND(ISNUMBER(G81),G81&gt;0,ISNUMBER(H81)),(G81-H81)/G81*100,"")</f>
        <v/>
      </c>
      <c r="K81" s="12" t="n"/>
      <c r="L81" s="5" t="n"/>
      <c r="M81" s="5" t="n"/>
    </row>
    <row r="82">
      <c r="B82" s="16" t="inlineStr">
        <is>
          <t>V2</t>
        </is>
      </c>
      <c r="C82" s="16" t="inlineStr">
        <is>
          <t>R1</t>
        </is>
      </c>
      <c r="D82" s="16" t="n">
        <v>2</v>
      </c>
      <c r="E82" s="16" t="n">
        <v>7</v>
      </c>
      <c r="F82" s="15" t="n"/>
      <c r="G82" s="23" t="n"/>
      <c r="H82" s="23" t="n"/>
      <c r="I82" s="19">
        <f>IF(AND(ISNUMBER(G82),ISNUMBER(H82)),G82-H82,"")</f>
        <v/>
      </c>
      <c r="J82" s="20">
        <f>IF(AND(ISNUMBER(G82),G82&gt;0,ISNUMBER(H82)),(G82-H82)/G82*100,"")</f>
        <v/>
      </c>
      <c r="K82" s="12" t="n"/>
      <c r="L82" s="5" t="n"/>
      <c r="M82" s="5" t="n"/>
    </row>
    <row r="83">
      <c r="B83" s="16" t="inlineStr">
        <is>
          <t>V2</t>
        </is>
      </c>
      <c r="C83" s="16" t="inlineStr">
        <is>
          <t>R1</t>
        </is>
      </c>
      <c r="D83" s="16" t="n">
        <v>2</v>
      </c>
      <c r="E83" s="16" t="n">
        <v>14</v>
      </c>
      <c r="F83" s="15" t="n"/>
      <c r="G83" s="23" t="n"/>
      <c r="H83" s="23" t="n"/>
      <c r="I83" s="19">
        <f>IF(AND(ISNUMBER(G83),ISNUMBER(H83)),G83-H83,"")</f>
        <v/>
      </c>
      <c r="J83" s="20">
        <f>IF(AND(ISNUMBER(G83),G83&gt;0,ISNUMBER(H83)),(G83-H83)/G83*100,"")</f>
        <v/>
      </c>
      <c r="K83" s="12" t="n"/>
      <c r="L83" s="5" t="n"/>
      <c r="M83" s="5" t="n"/>
    </row>
    <row r="84">
      <c r="B84" s="16" t="inlineStr">
        <is>
          <t>V2</t>
        </is>
      </c>
      <c r="C84" s="16" t="inlineStr">
        <is>
          <t>R1</t>
        </is>
      </c>
      <c r="D84" s="16" t="n">
        <v>2</v>
      </c>
      <c r="E84" s="16" t="n">
        <v>21</v>
      </c>
      <c r="F84" s="15" t="n"/>
      <c r="G84" s="23" t="n"/>
      <c r="H84" s="23" t="n"/>
      <c r="I84" s="19">
        <f>IF(AND(ISNUMBER(G84),ISNUMBER(H84)),G84-H84,"")</f>
        <v/>
      </c>
      <c r="J84" s="20">
        <f>IF(AND(ISNUMBER(G84),G84&gt;0,ISNUMBER(H84)),(G84-H84)/G84*100,"")</f>
        <v/>
      </c>
      <c r="K84" s="12" t="n"/>
      <c r="L84" s="5" t="n"/>
      <c r="M84" s="5" t="n"/>
    </row>
    <row r="85">
      <c r="B85" s="16" t="inlineStr">
        <is>
          <t>V2</t>
        </is>
      </c>
      <c r="C85" s="16" t="inlineStr">
        <is>
          <t>R1</t>
        </is>
      </c>
      <c r="D85" s="16" t="n">
        <v>3</v>
      </c>
      <c r="E85" s="16" t="n">
        <v>1</v>
      </c>
      <c r="F85" s="15" t="n"/>
      <c r="G85" s="23" t="n"/>
      <c r="H85" s="23" t="n"/>
      <c r="I85" s="19">
        <f>IF(AND(ISNUMBER(G85),ISNUMBER(H85)),G85-H85,"")</f>
        <v/>
      </c>
      <c r="J85" s="20">
        <f>IF(AND(ISNUMBER(G85),G85&gt;0,ISNUMBER(H85)),(G85-H85)/G85*100,"")</f>
        <v/>
      </c>
      <c r="K85" s="12" t="n"/>
      <c r="L85" s="5" t="n"/>
      <c r="M85" s="5" t="n"/>
    </row>
    <row r="86">
      <c r="B86" s="16" t="inlineStr">
        <is>
          <t>V2</t>
        </is>
      </c>
      <c r="C86" s="16" t="inlineStr">
        <is>
          <t>R1</t>
        </is>
      </c>
      <c r="D86" s="16" t="n">
        <v>3</v>
      </c>
      <c r="E86" s="16" t="n">
        <v>7</v>
      </c>
      <c r="F86" s="15" t="n"/>
      <c r="G86" s="23" t="n"/>
      <c r="H86" s="23" t="n"/>
      <c r="I86" s="19">
        <f>IF(AND(ISNUMBER(G86),ISNUMBER(H86)),G86-H86,"")</f>
        <v/>
      </c>
      <c r="J86" s="20">
        <f>IF(AND(ISNUMBER(G86),G86&gt;0,ISNUMBER(H86)),(G86-H86)/G86*100,"")</f>
        <v/>
      </c>
      <c r="K86" s="12" t="n"/>
      <c r="L86" s="5" t="n"/>
      <c r="M86" s="5" t="n"/>
    </row>
    <row r="87">
      <c r="B87" s="16" t="inlineStr">
        <is>
          <t>V2</t>
        </is>
      </c>
      <c r="C87" s="16" t="inlineStr">
        <is>
          <t>R1</t>
        </is>
      </c>
      <c r="D87" s="16" t="n">
        <v>3</v>
      </c>
      <c r="E87" s="16" t="n">
        <v>14</v>
      </c>
      <c r="F87" s="15" t="n"/>
      <c r="G87" s="23" t="n"/>
      <c r="H87" s="23" t="n"/>
      <c r="I87" s="19">
        <f>IF(AND(ISNUMBER(G87),ISNUMBER(H87)),G87-H87,"")</f>
        <v/>
      </c>
      <c r="J87" s="20">
        <f>IF(AND(ISNUMBER(G87),G87&gt;0,ISNUMBER(H87)),(G87-H87)/G87*100,"")</f>
        <v/>
      </c>
      <c r="K87" s="12" t="n"/>
      <c r="L87" s="5" t="n"/>
      <c r="M87" s="5" t="n"/>
    </row>
    <row r="88">
      <c r="B88" s="16" t="inlineStr">
        <is>
          <t>V2</t>
        </is>
      </c>
      <c r="C88" s="16" t="inlineStr">
        <is>
          <t>R1</t>
        </is>
      </c>
      <c r="D88" s="16" t="n">
        <v>3</v>
      </c>
      <c r="E88" s="16" t="n">
        <v>21</v>
      </c>
      <c r="F88" s="15" t="n"/>
      <c r="G88" s="23" t="n"/>
      <c r="H88" s="23" t="n"/>
      <c r="I88" s="19">
        <f>IF(AND(ISNUMBER(G88),ISNUMBER(H88)),G88-H88,"")</f>
        <v/>
      </c>
      <c r="J88" s="20">
        <f>IF(AND(ISNUMBER(G88),G88&gt;0,ISNUMBER(H88)),(G88-H88)/G88*100,"")</f>
        <v/>
      </c>
      <c r="K88" s="12" t="n"/>
      <c r="L88" s="5" t="n"/>
      <c r="M88" s="5" t="n"/>
    </row>
    <row r="89">
      <c r="B89" s="16" t="inlineStr">
        <is>
          <t>V2</t>
        </is>
      </c>
      <c r="C89" s="16" t="inlineStr">
        <is>
          <t>R2</t>
        </is>
      </c>
      <c r="D89" s="16" t="n">
        <v>1</v>
      </c>
      <c r="E89" s="16" t="n">
        <v>1</v>
      </c>
      <c r="F89" s="15" t="n"/>
      <c r="G89" s="23" t="n"/>
      <c r="H89" s="23" t="n"/>
      <c r="I89" s="19">
        <f>IF(AND(ISNUMBER(G89),ISNUMBER(H89)),G89-H89,"")</f>
        <v/>
      </c>
      <c r="J89" s="20">
        <f>IF(AND(ISNUMBER(G89),G89&gt;0,ISNUMBER(H89)),(G89-H89)/G89*100,"")</f>
        <v/>
      </c>
      <c r="K89" s="12" t="n"/>
      <c r="L89" s="5" t="n"/>
      <c r="M89" s="5" t="n"/>
    </row>
    <row r="90">
      <c r="B90" s="16" t="inlineStr">
        <is>
          <t>V2</t>
        </is>
      </c>
      <c r="C90" s="16" t="inlineStr">
        <is>
          <t>R2</t>
        </is>
      </c>
      <c r="D90" s="16" t="n">
        <v>1</v>
      </c>
      <c r="E90" s="16" t="n">
        <v>7</v>
      </c>
      <c r="F90" s="15" t="n"/>
      <c r="G90" s="23" t="n"/>
      <c r="H90" s="23" t="n"/>
      <c r="I90" s="19">
        <f>IF(AND(ISNUMBER(G90),ISNUMBER(H90)),G90-H90,"")</f>
        <v/>
      </c>
      <c r="J90" s="20">
        <f>IF(AND(ISNUMBER(G90),G90&gt;0,ISNUMBER(H90)),(G90-H90)/G90*100,"")</f>
        <v/>
      </c>
      <c r="K90" s="12" t="n"/>
      <c r="L90" s="5" t="n"/>
      <c r="M90" s="5" t="n"/>
    </row>
    <row r="91">
      <c r="B91" s="16" t="inlineStr">
        <is>
          <t>V2</t>
        </is>
      </c>
      <c r="C91" s="16" t="inlineStr">
        <is>
          <t>R2</t>
        </is>
      </c>
      <c r="D91" s="16" t="n">
        <v>1</v>
      </c>
      <c r="E91" s="16" t="n">
        <v>14</v>
      </c>
      <c r="F91" s="15" t="n"/>
      <c r="G91" s="23" t="n"/>
      <c r="H91" s="23" t="n"/>
      <c r="I91" s="19">
        <f>IF(AND(ISNUMBER(G91),ISNUMBER(H91)),G91-H91,"")</f>
        <v/>
      </c>
      <c r="J91" s="20">
        <f>IF(AND(ISNUMBER(G91),G91&gt;0,ISNUMBER(H91)),(G91-H91)/G91*100,"")</f>
        <v/>
      </c>
      <c r="K91" s="12" t="n"/>
      <c r="L91" s="5" t="n"/>
      <c r="M91" s="5" t="n"/>
    </row>
    <row r="92">
      <c r="B92" s="16" t="inlineStr">
        <is>
          <t>V2</t>
        </is>
      </c>
      <c r="C92" s="16" t="inlineStr">
        <is>
          <t>R2</t>
        </is>
      </c>
      <c r="D92" s="16" t="n">
        <v>1</v>
      </c>
      <c r="E92" s="16" t="n">
        <v>21</v>
      </c>
      <c r="F92" s="15" t="n"/>
      <c r="G92" s="23" t="n"/>
      <c r="H92" s="23" t="n"/>
      <c r="I92" s="19">
        <f>IF(AND(ISNUMBER(G92),ISNUMBER(H92)),G92-H92,"")</f>
        <v/>
      </c>
      <c r="J92" s="20">
        <f>IF(AND(ISNUMBER(G92),G92&gt;0,ISNUMBER(H92)),(G92-H92)/G92*100,"")</f>
        <v/>
      </c>
      <c r="K92" s="12" t="n"/>
      <c r="L92" s="5" t="n"/>
      <c r="M92" s="5" t="n"/>
    </row>
    <row r="93">
      <c r="B93" s="16" t="inlineStr">
        <is>
          <t>V2</t>
        </is>
      </c>
      <c r="C93" s="16" t="inlineStr">
        <is>
          <t>R2</t>
        </is>
      </c>
      <c r="D93" s="16" t="n">
        <v>2</v>
      </c>
      <c r="E93" s="16" t="n">
        <v>1</v>
      </c>
      <c r="F93" s="15" t="n"/>
      <c r="G93" s="23" t="n"/>
      <c r="H93" s="23" t="n"/>
      <c r="I93" s="19">
        <f>IF(AND(ISNUMBER(G93),ISNUMBER(H93)),G93-H93,"")</f>
        <v/>
      </c>
      <c r="J93" s="20">
        <f>IF(AND(ISNUMBER(G93),G93&gt;0,ISNUMBER(H93)),(G93-H93)/G93*100,"")</f>
        <v/>
      </c>
      <c r="K93" s="12" t="n"/>
      <c r="L93" s="5" t="n"/>
      <c r="M93" s="5" t="n"/>
    </row>
    <row r="94">
      <c r="B94" s="16" t="inlineStr">
        <is>
          <t>V2</t>
        </is>
      </c>
      <c r="C94" s="16" t="inlineStr">
        <is>
          <t>R2</t>
        </is>
      </c>
      <c r="D94" s="16" t="n">
        <v>2</v>
      </c>
      <c r="E94" s="16" t="n">
        <v>7</v>
      </c>
      <c r="F94" s="15" t="n"/>
      <c r="G94" s="23" t="n"/>
      <c r="H94" s="23" t="n"/>
      <c r="I94" s="19">
        <f>IF(AND(ISNUMBER(G94),ISNUMBER(H94)),G94-H94,"")</f>
        <v/>
      </c>
      <c r="J94" s="20">
        <f>IF(AND(ISNUMBER(G94),G94&gt;0,ISNUMBER(H94)),(G94-H94)/G94*100,"")</f>
        <v/>
      </c>
      <c r="K94" s="12" t="n"/>
      <c r="L94" s="5" t="n"/>
      <c r="M94" s="5" t="n"/>
    </row>
    <row r="95">
      <c r="B95" s="16" t="inlineStr">
        <is>
          <t>V2</t>
        </is>
      </c>
      <c r="C95" s="16" t="inlineStr">
        <is>
          <t>R2</t>
        </is>
      </c>
      <c r="D95" s="16" t="n">
        <v>2</v>
      </c>
      <c r="E95" s="16" t="n">
        <v>14</v>
      </c>
      <c r="F95" s="15" t="n"/>
      <c r="G95" s="23" t="n"/>
      <c r="H95" s="23" t="n"/>
      <c r="I95" s="19">
        <f>IF(AND(ISNUMBER(G95),ISNUMBER(H95)),G95-H95,"")</f>
        <v/>
      </c>
      <c r="J95" s="20">
        <f>IF(AND(ISNUMBER(G95),G95&gt;0,ISNUMBER(H95)),(G95-H95)/G95*100,"")</f>
        <v/>
      </c>
      <c r="K95" s="12" t="n"/>
      <c r="L95" s="5" t="n"/>
      <c r="M95" s="5" t="n"/>
    </row>
    <row r="96">
      <c r="B96" s="16" t="inlineStr">
        <is>
          <t>V2</t>
        </is>
      </c>
      <c r="C96" s="16" t="inlineStr">
        <is>
          <t>R2</t>
        </is>
      </c>
      <c r="D96" s="16" t="n">
        <v>2</v>
      </c>
      <c r="E96" s="16" t="n">
        <v>21</v>
      </c>
      <c r="F96" s="15" t="n"/>
      <c r="G96" s="23" t="n"/>
      <c r="H96" s="23" t="n"/>
      <c r="I96" s="19">
        <f>IF(AND(ISNUMBER(G96),ISNUMBER(H96)),G96-H96,"")</f>
        <v/>
      </c>
      <c r="J96" s="20">
        <f>IF(AND(ISNUMBER(G96),G96&gt;0,ISNUMBER(H96)),(G96-H96)/G96*100,"")</f>
        <v/>
      </c>
      <c r="K96" s="12" t="n"/>
      <c r="L96" s="5" t="n"/>
      <c r="M96" s="5" t="n"/>
    </row>
    <row r="97">
      <c r="B97" s="16" t="inlineStr">
        <is>
          <t>V2</t>
        </is>
      </c>
      <c r="C97" s="16" t="inlineStr">
        <is>
          <t>R2</t>
        </is>
      </c>
      <c r="D97" s="16" t="n">
        <v>3</v>
      </c>
      <c r="E97" s="16" t="n">
        <v>1</v>
      </c>
      <c r="F97" s="15" t="n"/>
      <c r="G97" s="23" t="n"/>
      <c r="H97" s="23" t="n"/>
      <c r="I97" s="19">
        <f>IF(AND(ISNUMBER(G97),ISNUMBER(H97)),G97-H97,"")</f>
        <v/>
      </c>
      <c r="J97" s="20">
        <f>IF(AND(ISNUMBER(G97),G97&gt;0,ISNUMBER(H97)),(G97-H97)/G97*100,"")</f>
        <v/>
      </c>
      <c r="K97" s="12" t="n"/>
      <c r="L97" s="5" t="n"/>
      <c r="M97" s="5" t="n"/>
    </row>
    <row r="98">
      <c r="B98" s="16" t="inlineStr">
        <is>
          <t>V2</t>
        </is>
      </c>
      <c r="C98" s="16" t="inlineStr">
        <is>
          <t>R2</t>
        </is>
      </c>
      <c r="D98" s="16" t="n">
        <v>3</v>
      </c>
      <c r="E98" s="16" t="n">
        <v>7</v>
      </c>
      <c r="F98" s="15" t="n"/>
      <c r="G98" s="23" t="n"/>
      <c r="H98" s="23" t="n"/>
      <c r="I98" s="19">
        <f>IF(AND(ISNUMBER(G98),ISNUMBER(H98)),G98-H98,"")</f>
        <v/>
      </c>
      <c r="J98" s="20">
        <f>IF(AND(ISNUMBER(G98),G98&gt;0,ISNUMBER(H98)),(G98-H98)/G98*100,"")</f>
        <v/>
      </c>
      <c r="K98" s="12" t="n"/>
      <c r="L98" s="5" t="n"/>
      <c r="M98" s="5" t="n"/>
    </row>
    <row r="99">
      <c r="B99" s="16" t="inlineStr">
        <is>
          <t>V2</t>
        </is>
      </c>
      <c r="C99" s="16" t="inlineStr">
        <is>
          <t>R2</t>
        </is>
      </c>
      <c r="D99" s="16" t="n">
        <v>3</v>
      </c>
      <c r="E99" s="16" t="n">
        <v>14</v>
      </c>
      <c r="F99" s="15" t="n"/>
      <c r="G99" s="23" t="n"/>
      <c r="H99" s="23" t="n"/>
      <c r="I99" s="19">
        <f>IF(AND(ISNUMBER(G99),ISNUMBER(H99)),G99-H99,"")</f>
        <v/>
      </c>
      <c r="J99" s="20">
        <f>IF(AND(ISNUMBER(G99),G99&gt;0,ISNUMBER(H99)),(G99-H99)/G99*100,"")</f>
        <v/>
      </c>
      <c r="K99" s="12" t="n"/>
      <c r="L99" s="5" t="n"/>
      <c r="M99" s="5" t="n"/>
    </row>
    <row r="100">
      <c r="B100" s="16" t="inlineStr">
        <is>
          <t>V2</t>
        </is>
      </c>
      <c r="C100" s="16" t="inlineStr">
        <is>
          <t>R2</t>
        </is>
      </c>
      <c r="D100" s="16" t="n">
        <v>3</v>
      </c>
      <c r="E100" s="16" t="n">
        <v>21</v>
      </c>
      <c r="F100" s="15" t="n"/>
      <c r="G100" s="23" t="n"/>
      <c r="H100" s="23" t="n"/>
      <c r="I100" s="19">
        <f>IF(AND(ISNUMBER(G100),ISNUMBER(H100)),G100-H100,"")</f>
        <v/>
      </c>
      <c r="J100" s="20">
        <f>IF(AND(ISNUMBER(G100),G100&gt;0,ISNUMBER(H100)),(G100-H100)/G100*100,"")</f>
        <v/>
      </c>
      <c r="K100" s="12" t="n"/>
      <c r="L100" s="5" t="n"/>
      <c r="M100" s="5" t="n"/>
    </row>
    <row r="101">
      <c r="B101" s="16" t="inlineStr">
        <is>
          <t>V2</t>
        </is>
      </c>
      <c r="C101" s="16" t="inlineStr">
        <is>
          <t>R3</t>
        </is>
      </c>
      <c r="D101" s="16" t="n">
        <v>1</v>
      </c>
      <c r="E101" s="16" t="n">
        <v>1</v>
      </c>
      <c r="F101" s="15" t="n"/>
      <c r="G101" s="23" t="n"/>
      <c r="H101" s="23" t="n"/>
      <c r="I101" s="19">
        <f>IF(AND(ISNUMBER(G101),ISNUMBER(H101)),G101-H101,"")</f>
        <v/>
      </c>
      <c r="J101" s="20">
        <f>IF(AND(ISNUMBER(G101),G101&gt;0,ISNUMBER(H101)),(G101-H101)/G101*100,"")</f>
        <v/>
      </c>
      <c r="K101" s="12" t="n"/>
      <c r="L101" s="5" t="n"/>
      <c r="M101" s="5" t="n"/>
    </row>
    <row r="102">
      <c r="B102" s="16" t="inlineStr">
        <is>
          <t>V2</t>
        </is>
      </c>
      <c r="C102" s="16" t="inlineStr">
        <is>
          <t>R3</t>
        </is>
      </c>
      <c r="D102" s="16" t="n">
        <v>1</v>
      </c>
      <c r="E102" s="16" t="n">
        <v>7</v>
      </c>
      <c r="F102" s="15" t="n"/>
      <c r="G102" s="23" t="n"/>
      <c r="H102" s="23" t="n"/>
      <c r="I102" s="19">
        <f>IF(AND(ISNUMBER(G102),ISNUMBER(H102)),G102-H102,"")</f>
        <v/>
      </c>
      <c r="J102" s="20">
        <f>IF(AND(ISNUMBER(G102),G102&gt;0,ISNUMBER(H102)),(G102-H102)/G102*100,"")</f>
        <v/>
      </c>
      <c r="K102" s="12" t="n"/>
      <c r="L102" s="5" t="n"/>
      <c r="M102" s="5" t="n"/>
    </row>
    <row r="103">
      <c r="B103" s="16" t="inlineStr">
        <is>
          <t>V2</t>
        </is>
      </c>
      <c r="C103" s="16" t="inlineStr">
        <is>
          <t>R3</t>
        </is>
      </c>
      <c r="D103" s="16" t="n">
        <v>1</v>
      </c>
      <c r="E103" s="16" t="n">
        <v>14</v>
      </c>
      <c r="F103" s="15" t="n"/>
      <c r="G103" s="23" t="n"/>
      <c r="H103" s="23" t="n"/>
      <c r="I103" s="19">
        <f>IF(AND(ISNUMBER(G103),ISNUMBER(H103)),G103-H103,"")</f>
        <v/>
      </c>
      <c r="J103" s="20">
        <f>IF(AND(ISNUMBER(G103),G103&gt;0,ISNUMBER(H103)),(G103-H103)/G103*100,"")</f>
        <v/>
      </c>
      <c r="K103" s="12" t="n"/>
      <c r="L103" s="5" t="n"/>
      <c r="M103" s="5" t="n"/>
    </row>
    <row r="104">
      <c r="B104" s="16" t="inlineStr">
        <is>
          <t>V2</t>
        </is>
      </c>
      <c r="C104" s="16" t="inlineStr">
        <is>
          <t>R3</t>
        </is>
      </c>
      <c r="D104" s="16" t="n">
        <v>1</v>
      </c>
      <c r="E104" s="16" t="n">
        <v>21</v>
      </c>
      <c r="F104" s="15" t="n"/>
      <c r="G104" s="23" t="n"/>
      <c r="H104" s="23" t="n"/>
      <c r="I104" s="19">
        <f>IF(AND(ISNUMBER(G104),ISNUMBER(H104)),G104-H104,"")</f>
        <v/>
      </c>
      <c r="J104" s="20">
        <f>IF(AND(ISNUMBER(G104),G104&gt;0,ISNUMBER(H104)),(G104-H104)/G104*100,"")</f>
        <v/>
      </c>
      <c r="K104" s="12" t="n"/>
      <c r="L104" s="5" t="n"/>
      <c r="M104" s="5" t="n"/>
    </row>
    <row r="105">
      <c r="B105" s="16" t="inlineStr">
        <is>
          <t>V2</t>
        </is>
      </c>
      <c r="C105" s="16" t="inlineStr">
        <is>
          <t>R3</t>
        </is>
      </c>
      <c r="D105" s="16" t="n">
        <v>2</v>
      </c>
      <c r="E105" s="16" t="n">
        <v>1</v>
      </c>
      <c r="F105" s="15" t="n"/>
      <c r="G105" s="23" t="n"/>
      <c r="H105" s="23" t="n"/>
      <c r="I105" s="19">
        <f>IF(AND(ISNUMBER(G105),ISNUMBER(H105)),G105-H105,"")</f>
        <v/>
      </c>
      <c r="J105" s="20">
        <f>IF(AND(ISNUMBER(G105),G105&gt;0,ISNUMBER(H105)),(G105-H105)/G105*100,"")</f>
        <v/>
      </c>
      <c r="K105" s="12" t="n"/>
      <c r="L105" s="5" t="n"/>
      <c r="M105" s="5" t="n"/>
    </row>
    <row r="106">
      <c r="B106" s="16" t="inlineStr">
        <is>
          <t>V2</t>
        </is>
      </c>
      <c r="C106" s="16" t="inlineStr">
        <is>
          <t>R3</t>
        </is>
      </c>
      <c r="D106" s="16" t="n">
        <v>2</v>
      </c>
      <c r="E106" s="16" t="n">
        <v>7</v>
      </c>
      <c r="F106" s="15" t="n"/>
      <c r="G106" s="23" t="n"/>
      <c r="H106" s="23" t="n"/>
      <c r="I106" s="19">
        <f>IF(AND(ISNUMBER(G106),ISNUMBER(H106)),G106-H106,"")</f>
        <v/>
      </c>
      <c r="J106" s="20">
        <f>IF(AND(ISNUMBER(G106),G106&gt;0,ISNUMBER(H106)),(G106-H106)/G106*100,"")</f>
        <v/>
      </c>
      <c r="K106" s="12" t="n"/>
      <c r="L106" s="5" t="n"/>
      <c r="M106" s="5" t="n"/>
    </row>
    <row r="107">
      <c r="B107" s="16" t="inlineStr">
        <is>
          <t>V2</t>
        </is>
      </c>
      <c r="C107" s="16" t="inlineStr">
        <is>
          <t>R3</t>
        </is>
      </c>
      <c r="D107" s="16" t="n">
        <v>2</v>
      </c>
      <c r="E107" s="16" t="n">
        <v>14</v>
      </c>
      <c r="F107" s="15" t="n"/>
      <c r="G107" s="23" t="n"/>
      <c r="H107" s="23" t="n"/>
      <c r="I107" s="19">
        <f>IF(AND(ISNUMBER(G107),ISNUMBER(H107)),G107-H107,"")</f>
        <v/>
      </c>
      <c r="J107" s="20">
        <f>IF(AND(ISNUMBER(G107),G107&gt;0,ISNUMBER(H107)),(G107-H107)/G107*100,"")</f>
        <v/>
      </c>
      <c r="K107" s="12" t="n"/>
      <c r="L107" s="5" t="n"/>
      <c r="M107" s="5" t="n"/>
    </row>
    <row r="108">
      <c r="B108" s="16" t="inlineStr">
        <is>
          <t>V2</t>
        </is>
      </c>
      <c r="C108" s="16" t="inlineStr">
        <is>
          <t>R3</t>
        </is>
      </c>
      <c r="D108" s="16" t="n">
        <v>2</v>
      </c>
      <c r="E108" s="16" t="n">
        <v>21</v>
      </c>
      <c r="F108" s="15" t="n"/>
      <c r="G108" s="23" t="n"/>
      <c r="H108" s="23" t="n"/>
      <c r="I108" s="19">
        <f>IF(AND(ISNUMBER(G108),ISNUMBER(H108)),G108-H108,"")</f>
        <v/>
      </c>
      <c r="J108" s="20">
        <f>IF(AND(ISNUMBER(G108),G108&gt;0,ISNUMBER(H108)),(G108-H108)/G108*100,"")</f>
        <v/>
      </c>
      <c r="K108" s="12" t="n"/>
      <c r="L108" s="5" t="n"/>
      <c r="M108" s="5" t="n"/>
    </row>
    <row r="109">
      <c r="B109" s="16" t="inlineStr">
        <is>
          <t>V2</t>
        </is>
      </c>
      <c r="C109" s="16" t="inlineStr">
        <is>
          <t>R3</t>
        </is>
      </c>
      <c r="D109" s="16" t="n">
        <v>3</v>
      </c>
      <c r="E109" s="16" t="n">
        <v>1</v>
      </c>
      <c r="F109" s="15" t="n"/>
      <c r="G109" s="23" t="n"/>
      <c r="H109" s="23" t="n"/>
      <c r="I109" s="19">
        <f>IF(AND(ISNUMBER(G109),ISNUMBER(H109)),G109-H109,"")</f>
        <v/>
      </c>
      <c r="J109" s="20">
        <f>IF(AND(ISNUMBER(G109),G109&gt;0,ISNUMBER(H109)),(G109-H109)/G109*100,"")</f>
        <v/>
      </c>
      <c r="K109" s="12" t="n"/>
      <c r="L109" s="5" t="n"/>
      <c r="M109" s="5" t="n"/>
    </row>
    <row r="110">
      <c r="B110" s="16" t="inlineStr">
        <is>
          <t>V2</t>
        </is>
      </c>
      <c r="C110" s="16" t="inlineStr">
        <is>
          <t>R3</t>
        </is>
      </c>
      <c r="D110" s="16" t="n">
        <v>3</v>
      </c>
      <c r="E110" s="16" t="n">
        <v>7</v>
      </c>
      <c r="F110" s="15" t="n"/>
      <c r="G110" s="23" t="n"/>
      <c r="H110" s="23" t="n"/>
      <c r="I110" s="19">
        <f>IF(AND(ISNUMBER(G110),ISNUMBER(H110)),G110-H110,"")</f>
        <v/>
      </c>
      <c r="J110" s="20">
        <f>IF(AND(ISNUMBER(G110),G110&gt;0,ISNUMBER(H110)),(G110-H110)/G110*100,"")</f>
        <v/>
      </c>
      <c r="K110" s="12" t="n"/>
      <c r="L110" s="5" t="n"/>
      <c r="M110" s="5" t="n"/>
    </row>
    <row r="111">
      <c r="B111" s="16" t="inlineStr">
        <is>
          <t>V2</t>
        </is>
      </c>
      <c r="C111" s="16" t="inlineStr">
        <is>
          <t>R3</t>
        </is>
      </c>
      <c r="D111" s="16" t="n">
        <v>3</v>
      </c>
      <c r="E111" s="16" t="n">
        <v>14</v>
      </c>
      <c r="F111" s="15" t="n"/>
      <c r="G111" s="23" t="n"/>
      <c r="H111" s="23" t="n"/>
      <c r="I111" s="19">
        <f>IF(AND(ISNUMBER(G111),ISNUMBER(H111)),G111-H111,"")</f>
        <v/>
      </c>
      <c r="J111" s="20">
        <f>IF(AND(ISNUMBER(G111),G111&gt;0,ISNUMBER(H111)),(G111-H111)/G111*100,"")</f>
        <v/>
      </c>
      <c r="K111" s="12" t="n"/>
      <c r="L111" s="5" t="n"/>
      <c r="M111" s="5" t="n"/>
    </row>
    <row r="112">
      <c r="B112" s="16" t="inlineStr">
        <is>
          <t>V2</t>
        </is>
      </c>
      <c r="C112" s="16" t="inlineStr">
        <is>
          <t>R3</t>
        </is>
      </c>
      <c r="D112" s="16" t="n">
        <v>3</v>
      </c>
      <c r="E112" s="16" t="n">
        <v>21</v>
      </c>
      <c r="F112" s="15" t="n"/>
      <c r="G112" s="23" t="n"/>
      <c r="H112" s="23" t="n"/>
      <c r="I112" s="19">
        <f>IF(AND(ISNUMBER(G112),ISNUMBER(H112)),G112-H112,"")</f>
        <v/>
      </c>
      <c r="J112" s="20">
        <f>IF(AND(ISNUMBER(G112),G112&gt;0,ISNUMBER(H112)),(G112-H112)/G112*100,"")</f>
        <v/>
      </c>
      <c r="K112" s="12" t="n"/>
      <c r="L112" s="5" t="n"/>
      <c r="M112" s="5" t="n"/>
    </row>
    <row r="113">
      <c r="B113" s="16" t="inlineStr">
        <is>
          <t>V3</t>
        </is>
      </c>
      <c r="C113" s="16" t="inlineStr">
        <is>
          <t>R1</t>
        </is>
      </c>
      <c r="D113" s="16" t="n">
        <v>1</v>
      </c>
      <c r="E113" s="16" t="n">
        <v>1</v>
      </c>
      <c r="F113" s="15" t="n"/>
      <c r="G113" s="23" t="n"/>
      <c r="H113" s="23" t="n"/>
      <c r="I113" s="19">
        <f>IF(AND(ISNUMBER(G113),ISNUMBER(H113)),G113-H113,"")</f>
        <v/>
      </c>
      <c r="J113" s="20">
        <f>IF(AND(ISNUMBER(G113),G113&gt;0,ISNUMBER(H113)),(G113-H113)/G113*100,"")</f>
        <v/>
      </c>
      <c r="K113" s="12" t="n"/>
      <c r="L113" s="5" t="n"/>
      <c r="M113" s="5" t="n"/>
    </row>
    <row r="114">
      <c r="B114" s="16" t="inlineStr">
        <is>
          <t>V3</t>
        </is>
      </c>
      <c r="C114" s="16" t="inlineStr">
        <is>
          <t>R1</t>
        </is>
      </c>
      <c r="D114" s="16" t="n">
        <v>1</v>
      </c>
      <c r="E114" s="16" t="n">
        <v>7</v>
      </c>
      <c r="F114" s="15" t="n"/>
      <c r="G114" s="23" t="n"/>
      <c r="H114" s="23" t="n"/>
      <c r="I114" s="19">
        <f>IF(AND(ISNUMBER(G114),ISNUMBER(H114)),G114-H114,"")</f>
        <v/>
      </c>
      <c r="J114" s="20">
        <f>IF(AND(ISNUMBER(G114),G114&gt;0,ISNUMBER(H114)),(G114-H114)/G114*100,"")</f>
        <v/>
      </c>
      <c r="K114" s="12" t="n"/>
      <c r="L114" s="5" t="n"/>
      <c r="M114" s="5" t="n"/>
    </row>
    <row r="115">
      <c r="B115" s="16" t="inlineStr">
        <is>
          <t>V3</t>
        </is>
      </c>
      <c r="C115" s="16" t="inlineStr">
        <is>
          <t>R1</t>
        </is>
      </c>
      <c r="D115" s="16" t="n">
        <v>1</v>
      </c>
      <c r="E115" s="16" t="n">
        <v>14</v>
      </c>
      <c r="F115" s="15" t="n"/>
      <c r="G115" s="23" t="n"/>
      <c r="H115" s="23" t="n"/>
      <c r="I115" s="19">
        <f>IF(AND(ISNUMBER(G115),ISNUMBER(H115)),G115-H115,"")</f>
        <v/>
      </c>
      <c r="J115" s="20">
        <f>IF(AND(ISNUMBER(G115),G115&gt;0,ISNUMBER(H115)),(G115-H115)/G115*100,"")</f>
        <v/>
      </c>
      <c r="K115" s="12" t="n"/>
      <c r="L115" s="5" t="n"/>
      <c r="M115" s="5" t="n"/>
    </row>
    <row r="116">
      <c r="B116" s="16" t="inlineStr">
        <is>
          <t>V3</t>
        </is>
      </c>
      <c r="C116" s="16" t="inlineStr">
        <is>
          <t>R1</t>
        </is>
      </c>
      <c r="D116" s="16" t="n">
        <v>1</v>
      </c>
      <c r="E116" s="16" t="n">
        <v>21</v>
      </c>
      <c r="F116" s="15" t="n"/>
      <c r="G116" s="23" t="n"/>
      <c r="H116" s="23" t="n"/>
      <c r="I116" s="19">
        <f>IF(AND(ISNUMBER(G116),ISNUMBER(H116)),G116-H116,"")</f>
        <v/>
      </c>
      <c r="J116" s="20">
        <f>IF(AND(ISNUMBER(G116),G116&gt;0,ISNUMBER(H116)),(G116-H116)/G116*100,"")</f>
        <v/>
      </c>
      <c r="K116" s="12" t="n"/>
      <c r="L116" s="5" t="n"/>
      <c r="M116" s="5" t="n"/>
    </row>
    <row r="117">
      <c r="B117" s="16" t="inlineStr">
        <is>
          <t>V3</t>
        </is>
      </c>
      <c r="C117" s="16" t="inlineStr">
        <is>
          <t>R1</t>
        </is>
      </c>
      <c r="D117" s="16" t="n">
        <v>2</v>
      </c>
      <c r="E117" s="16" t="n">
        <v>1</v>
      </c>
      <c r="F117" s="15" t="n"/>
      <c r="G117" s="23" t="n"/>
      <c r="H117" s="23" t="n"/>
      <c r="I117" s="19">
        <f>IF(AND(ISNUMBER(G117),ISNUMBER(H117)),G117-H117,"")</f>
        <v/>
      </c>
      <c r="J117" s="20">
        <f>IF(AND(ISNUMBER(G117),G117&gt;0,ISNUMBER(H117)),(G117-H117)/G117*100,"")</f>
        <v/>
      </c>
      <c r="K117" s="12" t="n"/>
      <c r="L117" s="5" t="n"/>
      <c r="M117" s="5" t="n"/>
    </row>
    <row r="118">
      <c r="B118" s="16" t="inlineStr">
        <is>
          <t>V3</t>
        </is>
      </c>
      <c r="C118" s="16" t="inlineStr">
        <is>
          <t>R1</t>
        </is>
      </c>
      <c r="D118" s="16" t="n">
        <v>2</v>
      </c>
      <c r="E118" s="16" t="n">
        <v>7</v>
      </c>
      <c r="F118" s="15" t="n"/>
      <c r="G118" s="23" t="n"/>
      <c r="H118" s="23" t="n"/>
      <c r="I118" s="19">
        <f>IF(AND(ISNUMBER(G118),ISNUMBER(H118)),G118-H118,"")</f>
        <v/>
      </c>
      <c r="J118" s="20">
        <f>IF(AND(ISNUMBER(G118),G118&gt;0,ISNUMBER(H118)),(G118-H118)/G118*100,"")</f>
        <v/>
      </c>
      <c r="K118" s="12" t="n"/>
      <c r="L118" s="5" t="n"/>
      <c r="M118" s="5" t="n"/>
    </row>
    <row r="119">
      <c r="B119" s="16" t="inlineStr">
        <is>
          <t>V3</t>
        </is>
      </c>
      <c r="C119" s="16" t="inlineStr">
        <is>
          <t>R1</t>
        </is>
      </c>
      <c r="D119" s="16" t="n">
        <v>2</v>
      </c>
      <c r="E119" s="16" t="n">
        <v>14</v>
      </c>
      <c r="F119" s="15" t="n"/>
      <c r="G119" s="23" t="n"/>
      <c r="H119" s="23" t="n"/>
      <c r="I119" s="19">
        <f>IF(AND(ISNUMBER(G119),ISNUMBER(H119)),G119-H119,"")</f>
        <v/>
      </c>
      <c r="J119" s="20">
        <f>IF(AND(ISNUMBER(G119),G119&gt;0,ISNUMBER(H119)),(G119-H119)/G119*100,"")</f>
        <v/>
      </c>
      <c r="K119" s="12" t="n"/>
      <c r="L119" s="5" t="n"/>
      <c r="M119" s="5" t="n"/>
    </row>
    <row r="120">
      <c r="B120" s="16" t="inlineStr">
        <is>
          <t>V3</t>
        </is>
      </c>
      <c r="C120" s="16" t="inlineStr">
        <is>
          <t>R1</t>
        </is>
      </c>
      <c r="D120" s="16" t="n">
        <v>2</v>
      </c>
      <c r="E120" s="16" t="n">
        <v>21</v>
      </c>
      <c r="F120" s="15" t="n"/>
      <c r="G120" s="23" t="n"/>
      <c r="H120" s="23" t="n"/>
      <c r="I120" s="19">
        <f>IF(AND(ISNUMBER(G120),ISNUMBER(H120)),G120-H120,"")</f>
        <v/>
      </c>
      <c r="J120" s="20">
        <f>IF(AND(ISNUMBER(G120),G120&gt;0,ISNUMBER(H120)),(G120-H120)/G120*100,"")</f>
        <v/>
      </c>
      <c r="K120" s="12" t="n"/>
      <c r="L120" s="5" t="n"/>
      <c r="M120" s="5" t="n"/>
    </row>
    <row r="121">
      <c r="B121" s="16" t="inlineStr">
        <is>
          <t>V3</t>
        </is>
      </c>
      <c r="C121" s="16" t="inlineStr">
        <is>
          <t>R1</t>
        </is>
      </c>
      <c r="D121" s="16" t="n">
        <v>3</v>
      </c>
      <c r="E121" s="16" t="n">
        <v>1</v>
      </c>
      <c r="F121" s="15" t="n"/>
      <c r="G121" s="23" t="n"/>
      <c r="H121" s="23" t="n"/>
      <c r="I121" s="19">
        <f>IF(AND(ISNUMBER(G121),ISNUMBER(H121)),G121-H121,"")</f>
        <v/>
      </c>
      <c r="J121" s="20">
        <f>IF(AND(ISNUMBER(G121),G121&gt;0,ISNUMBER(H121)),(G121-H121)/G121*100,"")</f>
        <v/>
      </c>
      <c r="K121" s="12" t="n"/>
      <c r="L121" s="5" t="n"/>
      <c r="M121" s="5" t="n"/>
    </row>
    <row r="122">
      <c r="B122" s="16" t="inlineStr">
        <is>
          <t>V3</t>
        </is>
      </c>
      <c r="C122" s="16" t="inlineStr">
        <is>
          <t>R1</t>
        </is>
      </c>
      <c r="D122" s="16" t="n">
        <v>3</v>
      </c>
      <c r="E122" s="16" t="n">
        <v>7</v>
      </c>
      <c r="F122" s="15" t="n"/>
      <c r="G122" s="23" t="n"/>
      <c r="H122" s="23" t="n"/>
      <c r="I122" s="19">
        <f>IF(AND(ISNUMBER(G122),ISNUMBER(H122)),G122-H122,"")</f>
        <v/>
      </c>
      <c r="J122" s="20">
        <f>IF(AND(ISNUMBER(G122),G122&gt;0,ISNUMBER(H122)),(G122-H122)/G122*100,"")</f>
        <v/>
      </c>
      <c r="K122" s="12" t="n"/>
      <c r="L122" s="5" t="n"/>
      <c r="M122" s="5" t="n"/>
    </row>
    <row r="123">
      <c r="B123" s="16" t="inlineStr">
        <is>
          <t>V3</t>
        </is>
      </c>
      <c r="C123" s="16" t="inlineStr">
        <is>
          <t>R1</t>
        </is>
      </c>
      <c r="D123" s="16" t="n">
        <v>3</v>
      </c>
      <c r="E123" s="16" t="n">
        <v>14</v>
      </c>
      <c r="F123" s="15" t="n"/>
      <c r="G123" s="23" t="n"/>
      <c r="H123" s="23" t="n"/>
      <c r="I123" s="19">
        <f>IF(AND(ISNUMBER(G123),ISNUMBER(H123)),G123-H123,"")</f>
        <v/>
      </c>
      <c r="J123" s="20">
        <f>IF(AND(ISNUMBER(G123),G123&gt;0,ISNUMBER(H123)),(G123-H123)/G123*100,"")</f>
        <v/>
      </c>
      <c r="K123" s="12" t="n"/>
      <c r="L123" s="5" t="n"/>
      <c r="M123" s="5" t="n"/>
    </row>
    <row r="124">
      <c r="B124" s="16" t="inlineStr">
        <is>
          <t>V3</t>
        </is>
      </c>
      <c r="C124" s="16" t="inlineStr">
        <is>
          <t>R1</t>
        </is>
      </c>
      <c r="D124" s="16" t="n">
        <v>3</v>
      </c>
      <c r="E124" s="16" t="n">
        <v>21</v>
      </c>
      <c r="F124" s="15" t="n"/>
      <c r="G124" s="23" t="n"/>
      <c r="H124" s="23" t="n"/>
      <c r="I124" s="19">
        <f>IF(AND(ISNUMBER(G124),ISNUMBER(H124)),G124-H124,"")</f>
        <v/>
      </c>
      <c r="J124" s="20">
        <f>IF(AND(ISNUMBER(G124),G124&gt;0,ISNUMBER(H124)),(G124-H124)/G124*100,"")</f>
        <v/>
      </c>
      <c r="K124" s="12" t="n"/>
      <c r="L124" s="5" t="n"/>
      <c r="M124" s="5" t="n"/>
    </row>
    <row r="125">
      <c r="B125" s="16" t="inlineStr">
        <is>
          <t>V3</t>
        </is>
      </c>
      <c r="C125" s="16" t="inlineStr">
        <is>
          <t>R2</t>
        </is>
      </c>
      <c r="D125" s="16" t="n">
        <v>1</v>
      </c>
      <c r="E125" s="16" t="n">
        <v>1</v>
      </c>
      <c r="F125" s="15" t="n"/>
      <c r="G125" s="23" t="n"/>
      <c r="H125" s="23" t="n"/>
      <c r="I125" s="19">
        <f>IF(AND(ISNUMBER(G125),ISNUMBER(H125)),G125-H125,"")</f>
        <v/>
      </c>
      <c r="J125" s="20">
        <f>IF(AND(ISNUMBER(G125),G125&gt;0,ISNUMBER(H125)),(G125-H125)/G125*100,"")</f>
        <v/>
      </c>
      <c r="K125" s="12" t="n"/>
      <c r="L125" s="5" t="n"/>
      <c r="M125" s="5" t="n"/>
    </row>
    <row r="126">
      <c r="B126" s="16" t="inlineStr">
        <is>
          <t>V3</t>
        </is>
      </c>
      <c r="C126" s="16" t="inlineStr">
        <is>
          <t>R2</t>
        </is>
      </c>
      <c r="D126" s="16" t="n">
        <v>1</v>
      </c>
      <c r="E126" s="16" t="n">
        <v>7</v>
      </c>
      <c r="F126" s="15" t="n"/>
      <c r="G126" s="23" t="n"/>
      <c r="H126" s="23" t="n"/>
      <c r="I126" s="19">
        <f>IF(AND(ISNUMBER(G126),ISNUMBER(H126)),G126-H126,"")</f>
        <v/>
      </c>
      <c r="J126" s="20">
        <f>IF(AND(ISNUMBER(G126),G126&gt;0,ISNUMBER(H126)),(G126-H126)/G126*100,"")</f>
        <v/>
      </c>
      <c r="K126" s="12" t="n"/>
      <c r="L126" s="5" t="n"/>
      <c r="M126" s="5" t="n"/>
    </row>
    <row r="127">
      <c r="B127" s="16" t="inlineStr">
        <is>
          <t>V3</t>
        </is>
      </c>
      <c r="C127" s="16" t="inlineStr">
        <is>
          <t>R2</t>
        </is>
      </c>
      <c r="D127" s="16" t="n">
        <v>1</v>
      </c>
      <c r="E127" s="16" t="n">
        <v>14</v>
      </c>
      <c r="F127" s="15" t="n"/>
      <c r="G127" s="23" t="n"/>
      <c r="H127" s="23" t="n"/>
      <c r="I127" s="19">
        <f>IF(AND(ISNUMBER(G127),ISNUMBER(H127)),G127-H127,"")</f>
        <v/>
      </c>
      <c r="J127" s="20">
        <f>IF(AND(ISNUMBER(G127),G127&gt;0,ISNUMBER(H127)),(G127-H127)/G127*100,"")</f>
        <v/>
      </c>
      <c r="K127" s="12" t="n"/>
      <c r="L127" s="5" t="n"/>
      <c r="M127" s="5" t="n"/>
    </row>
    <row r="128">
      <c r="B128" s="16" t="inlineStr">
        <is>
          <t>V3</t>
        </is>
      </c>
      <c r="C128" s="16" t="inlineStr">
        <is>
          <t>R2</t>
        </is>
      </c>
      <c r="D128" s="16" t="n">
        <v>1</v>
      </c>
      <c r="E128" s="16" t="n">
        <v>21</v>
      </c>
      <c r="F128" s="15" t="n"/>
      <c r="G128" s="23" t="n"/>
      <c r="H128" s="23" t="n"/>
      <c r="I128" s="19">
        <f>IF(AND(ISNUMBER(G128),ISNUMBER(H128)),G128-H128,"")</f>
        <v/>
      </c>
      <c r="J128" s="20">
        <f>IF(AND(ISNUMBER(G128),G128&gt;0,ISNUMBER(H128)),(G128-H128)/G128*100,"")</f>
        <v/>
      </c>
      <c r="K128" s="12" t="n"/>
      <c r="L128" s="5" t="n"/>
      <c r="M128" s="5" t="n"/>
    </row>
    <row r="129">
      <c r="B129" s="16" t="inlineStr">
        <is>
          <t>V3</t>
        </is>
      </c>
      <c r="C129" s="16" t="inlineStr">
        <is>
          <t>R2</t>
        </is>
      </c>
      <c r="D129" s="16" t="n">
        <v>2</v>
      </c>
      <c r="E129" s="16" t="n">
        <v>1</v>
      </c>
      <c r="F129" s="15" t="n"/>
      <c r="G129" s="23" t="n"/>
      <c r="H129" s="23" t="n"/>
      <c r="I129" s="19">
        <f>IF(AND(ISNUMBER(G129),ISNUMBER(H129)),G129-H129,"")</f>
        <v/>
      </c>
      <c r="J129" s="20">
        <f>IF(AND(ISNUMBER(G129),G129&gt;0,ISNUMBER(H129)),(G129-H129)/G129*100,"")</f>
        <v/>
      </c>
      <c r="K129" s="12" t="n"/>
      <c r="L129" s="5" t="n"/>
      <c r="M129" s="5" t="n"/>
    </row>
    <row r="130">
      <c r="B130" s="16" t="inlineStr">
        <is>
          <t>V3</t>
        </is>
      </c>
      <c r="C130" s="16" t="inlineStr">
        <is>
          <t>R2</t>
        </is>
      </c>
      <c r="D130" s="16" t="n">
        <v>2</v>
      </c>
      <c r="E130" s="16" t="n">
        <v>7</v>
      </c>
      <c r="F130" s="15" t="n"/>
      <c r="G130" s="23" t="n"/>
      <c r="H130" s="23" t="n"/>
      <c r="I130" s="19">
        <f>IF(AND(ISNUMBER(G130),ISNUMBER(H130)),G130-H130,"")</f>
        <v/>
      </c>
      <c r="J130" s="20">
        <f>IF(AND(ISNUMBER(G130),G130&gt;0,ISNUMBER(H130)),(G130-H130)/G130*100,"")</f>
        <v/>
      </c>
      <c r="K130" s="12" t="n"/>
      <c r="L130" s="5" t="n"/>
      <c r="M130" s="5" t="n"/>
    </row>
    <row r="131">
      <c r="B131" s="16" t="inlineStr">
        <is>
          <t>V3</t>
        </is>
      </c>
      <c r="C131" s="16" t="inlineStr">
        <is>
          <t>R2</t>
        </is>
      </c>
      <c r="D131" s="16" t="n">
        <v>2</v>
      </c>
      <c r="E131" s="16" t="n">
        <v>14</v>
      </c>
      <c r="F131" s="15" t="n"/>
      <c r="G131" s="23" t="n"/>
      <c r="H131" s="23" t="n"/>
      <c r="I131" s="19">
        <f>IF(AND(ISNUMBER(G131),ISNUMBER(H131)),G131-H131,"")</f>
        <v/>
      </c>
      <c r="J131" s="20">
        <f>IF(AND(ISNUMBER(G131),G131&gt;0,ISNUMBER(H131)),(G131-H131)/G131*100,"")</f>
        <v/>
      </c>
      <c r="K131" s="12" t="n"/>
      <c r="L131" s="5" t="n"/>
      <c r="M131" s="5" t="n"/>
    </row>
    <row r="132">
      <c r="B132" s="16" t="inlineStr">
        <is>
          <t>V3</t>
        </is>
      </c>
      <c r="C132" s="16" t="inlineStr">
        <is>
          <t>R2</t>
        </is>
      </c>
      <c r="D132" s="16" t="n">
        <v>2</v>
      </c>
      <c r="E132" s="16" t="n">
        <v>21</v>
      </c>
      <c r="F132" s="15" t="n"/>
      <c r="G132" s="23" t="n"/>
      <c r="H132" s="23" t="n"/>
      <c r="I132" s="19">
        <f>IF(AND(ISNUMBER(G132),ISNUMBER(H132)),G132-H132,"")</f>
        <v/>
      </c>
      <c r="J132" s="20">
        <f>IF(AND(ISNUMBER(G132),G132&gt;0,ISNUMBER(H132)),(G132-H132)/G132*100,"")</f>
        <v/>
      </c>
      <c r="K132" s="12" t="n"/>
      <c r="L132" s="5" t="n"/>
      <c r="M132" s="5" t="n"/>
    </row>
    <row r="133">
      <c r="B133" s="16" t="inlineStr">
        <is>
          <t>V3</t>
        </is>
      </c>
      <c r="C133" s="16" t="inlineStr">
        <is>
          <t>R2</t>
        </is>
      </c>
      <c r="D133" s="16" t="n">
        <v>3</v>
      </c>
      <c r="E133" s="16" t="n">
        <v>1</v>
      </c>
      <c r="F133" s="15" t="n"/>
      <c r="G133" s="23" t="n"/>
      <c r="H133" s="23" t="n"/>
      <c r="I133" s="19">
        <f>IF(AND(ISNUMBER(G133),ISNUMBER(H133)),G133-H133,"")</f>
        <v/>
      </c>
      <c r="J133" s="20">
        <f>IF(AND(ISNUMBER(G133),G133&gt;0,ISNUMBER(H133)),(G133-H133)/G133*100,"")</f>
        <v/>
      </c>
      <c r="K133" s="12" t="n"/>
      <c r="L133" s="5" t="n"/>
      <c r="M133" s="5" t="n"/>
    </row>
    <row r="134">
      <c r="B134" s="16" t="inlineStr">
        <is>
          <t>V3</t>
        </is>
      </c>
      <c r="C134" s="16" t="inlineStr">
        <is>
          <t>R2</t>
        </is>
      </c>
      <c r="D134" s="16" t="n">
        <v>3</v>
      </c>
      <c r="E134" s="16" t="n">
        <v>7</v>
      </c>
      <c r="F134" s="15" t="n"/>
      <c r="G134" s="23" t="n"/>
      <c r="H134" s="23" t="n"/>
      <c r="I134" s="19">
        <f>IF(AND(ISNUMBER(G134),ISNUMBER(H134)),G134-H134,"")</f>
        <v/>
      </c>
      <c r="J134" s="20">
        <f>IF(AND(ISNUMBER(G134),G134&gt;0,ISNUMBER(H134)),(G134-H134)/G134*100,"")</f>
        <v/>
      </c>
      <c r="K134" s="12" t="n"/>
      <c r="L134" s="5" t="n"/>
      <c r="M134" s="5" t="n"/>
    </row>
    <row r="135">
      <c r="B135" s="16" t="inlineStr">
        <is>
          <t>V3</t>
        </is>
      </c>
      <c r="C135" s="16" t="inlineStr">
        <is>
          <t>R2</t>
        </is>
      </c>
      <c r="D135" s="16" t="n">
        <v>3</v>
      </c>
      <c r="E135" s="16" t="n">
        <v>14</v>
      </c>
      <c r="F135" s="15" t="n"/>
      <c r="G135" s="23" t="n"/>
      <c r="H135" s="23" t="n"/>
      <c r="I135" s="19">
        <f>IF(AND(ISNUMBER(G135),ISNUMBER(H135)),G135-H135,"")</f>
        <v/>
      </c>
      <c r="J135" s="20">
        <f>IF(AND(ISNUMBER(G135),G135&gt;0,ISNUMBER(H135)),(G135-H135)/G135*100,"")</f>
        <v/>
      </c>
      <c r="K135" s="12" t="n"/>
      <c r="L135" s="5" t="n"/>
      <c r="M135" s="5" t="n"/>
    </row>
    <row r="136">
      <c r="B136" s="16" t="inlineStr">
        <is>
          <t>V3</t>
        </is>
      </c>
      <c r="C136" s="16" t="inlineStr">
        <is>
          <t>R2</t>
        </is>
      </c>
      <c r="D136" s="16" t="n">
        <v>3</v>
      </c>
      <c r="E136" s="16" t="n">
        <v>21</v>
      </c>
      <c r="F136" s="15" t="n"/>
      <c r="G136" s="23" t="n"/>
      <c r="H136" s="23" t="n"/>
      <c r="I136" s="19">
        <f>IF(AND(ISNUMBER(G136),ISNUMBER(H136)),G136-H136,"")</f>
        <v/>
      </c>
      <c r="J136" s="20">
        <f>IF(AND(ISNUMBER(G136),G136&gt;0,ISNUMBER(H136)),(G136-H136)/G136*100,"")</f>
        <v/>
      </c>
      <c r="K136" s="12" t="n"/>
      <c r="L136" s="5" t="n"/>
      <c r="M136" s="5" t="n"/>
    </row>
    <row r="137">
      <c r="B137" s="16" t="inlineStr">
        <is>
          <t>V3</t>
        </is>
      </c>
      <c r="C137" s="16" t="inlineStr">
        <is>
          <t>R3</t>
        </is>
      </c>
      <c r="D137" s="16" t="n">
        <v>1</v>
      </c>
      <c r="E137" s="16" t="n">
        <v>1</v>
      </c>
      <c r="F137" s="15" t="n"/>
      <c r="G137" s="23" t="n"/>
      <c r="H137" s="23" t="n"/>
      <c r="I137" s="19">
        <f>IF(AND(ISNUMBER(G137),ISNUMBER(H137)),G137-H137,"")</f>
        <v/>
      </c>
      <c r="J137" s="20">
        <f>IF(AND(ISNUMBER(G137),G137&gt;0,ISNUMBER(H137)),(G137-H137)/G137*100,"")</f>
        <v/>
      </c>
      <c r="K137" s="12" t="n"/>
      <c r="L137" s="5" t="n"/>
      <c r="M137" s="5" t="n"/>
    </row>
    <row r="138">
      <c r="B138" s="16" t="inlineStr">
        <is>
          <t>V3</t>
        </is>
      </c>
      <c r="C138" s="16" t="inlineStr">
        <is>
          <t>R3</t>
        </is>
      </c>
      <c r="D138" s="16" t="n">
        <v>1</v>
      </c>
      <c r="E138" s="16" t="n">
        <v>7</v>
      </c>
      <c r="F138" s="15" t="n"/>
      <c r="G138" s="23" t="n"/>
      <c r="H138" s="23" t="n"/>
      <c r="I138" s="19">
        <f>IF(AND(ISNUMBER(G138),ISNUMBER(H138)),G138-H138,"")</f>
        <v/>
      </c>
      <c r="J138" s="20">
        <f>IF(AND(ISNUMBER(G138),G138&gt;0,ISNUMBER(H138)),(G138-H138)/G138*100,"")</f>
        <v/>
      </c>
      <c r="K138" s="12" t="n"/>
      <c r="L138" s="5" t="n"/>
      <c r="M138" s="5" t="n"/>
    </row>
    <row r="139">
      <c r="B139" s="16" t="inlineStr">
        <is>
          <t>V3</t>
        </is>
      </c>
      <c r="C139" s="16" t="inlineStr">
        <is>
          <t>R3</t>
        </is>
      </c>
      <c r="D139" s="16" t="n">
        <v>1</v>
      </c>
      <c r="E139" s="16" t="n">
        <v>14</v>
      </c>
      <c r="F139" s="15" t="n"/>
      <c r="G139" s="23" t="n"/>
      <c r="H139" s="23" t="n"/>
      <c r="I139" s="19">
        <f>IF(AND(ISNUMBER(G139),ISNUMBER(H139)),G139-H139,"")</f>
        <v/>
      </c>
      <c r="J139" s="20">
        <f>IF(AND(ISNUMBER(G139),G139&gt;0,ISNUMBER(H139)),(G139-H139)/G139*100,"")</f>
        <v/>
      </c>
      <c r="K139" s="12" t="n"/>
      <c r="L139" s="5" t="n"/>
      <c r="M139" s="5" t="n"/>
    </row>
    <row r="140">
      <c r="B140" s="16" t="inlineStr">
        <is>
          <t>V3</t>
        </is>
      </c>
      <c r="C140" s="16" t="inlineStr">
        <is>
          <t>R3</t>
        </is>
      </c>
      <c r="D140" s="16" t="n">
        <v>1</v>
      </c>
      <c r="E140" s="16" t="n">
        <v>21</v>
      </c>
      <c r="F140" s="15" t="n"/>
      <c r="G140" s="23" t="n"/>
      <c r="H140" s="23" t="n"/>
      <c r="I140" s="19">
        <f>IF(AND(ISNUMBER(G140),ISNUMBER(H140)),G140-H140,"")</f>
        <v/>
      </c>
      <c r="J140" s="20">
        <f>IF(AND(ISNUMBER(G140),G140&gt;0,ISNUMBER(H140)),(G140-H140)/G140*100,"")</f>
        <v/>
      </c>
      <c r="K140" s="12" t="n"/>
      <c r="L140" s="5" t="n"/>
      <c r="M140" s="5" t="n"/>
    </row>
    <row r="141">
      <c r="B141" s="16" t="inlineStr">
        <is>
          <t>V3</t>
        </is>
      </c>
      <c r="C141" s="16" t="inlineStr">
        <is>
          <t>R3</t>
        </is>
      </c>
      <c r="D141" s="16" t="n">
        <v>2</v>
      </c>
      <c r="E141" s="16" t="n">
        <v>1</v>
      </c>
      <c r="F141" s="15" t="n"/>
      <c r="G141" s="23" t="n"/>
      <c r="H141" s="23" t="n"/>
      <c r="I141" s="19">
        <f>IF(AND(ISNUMBER(G141),ISNUMBER(H141)),G141-H141,"")</f>
        <v/>
      </c>
      <c r="J141" s="20">
        <f>IF(AND(ISNUMBER(G141),G141&gt;0,ISNUMBER(H141)),(G141-H141)/G141*100,"")</f>
        <v/>
      </c>
      <c r="K141" s="12" t="n"/>
      <c r="L141" s="5" t="n"/>
      <c r="M141" s="5" t="n"/>
    </row>
    <row r="142">
      <c r="B142" s="16" t="inlineStr">
        <is>
          <t>V3</t>
        </is>
      </c>
      <c r="C142" s="16" t="inlineStr">
        <is>
          <t>R3</t>
        </is>
      </c>
      <c r="D142" s="16" t="n">
        <v>2</v>
      </c>
      <c r="E142" s="16" t="n">
        <v>7</v>
      </c>
      <c r="F142" s="15" t="n"/>
      <c r="G142" s="23" t="n"/>
      <c r="H142" s="23" t="n"/>
      <c r="I142" s="19">
        <f>IF(AND(ISNUMBER(G142),ISNUMBER(H142)),G142-H142,"")</f>
        <v/>
      </c>
      <c r="J142" s="20">
        <f>IF(AND(ISNUMBER(G142),G142&gt;0,ISNUMBER(H142)),(G142-H142)/G142*100,"")</f>
        <v/>
      </c>
      <c r="K142" s="12" t="n"/>
      <c r="L142" s="5" t="n"/>
      <c r="M142" s="5" t="n"/>
    </row>
    <row r="143">
      <c r="B143" s="16" t="inlineStr">
        <is>
          <t>V3</t>
        </is>
      </c>
      <c r="C143" s="16" t="inlineStr">
        <is>
          <t>R3</t>
        </is>
      </c>
      <c r="D143" s="16" t="n">
        <v>2</v>
      </c>
      <c r="E143" s="16" t="n">
        <v>14</v>
      </c>
      <c r="F143" s="15" t="n"/>
      <c r="G143" s="23" t="n"/>
      <c r="H143" s="23" t="n"/>
      <c r="I143" s="19">
        <f>IF(AND(ISNUMBER(G143),ISNUMBER(H143)),G143-H143,"")</f>
        <v/>
      </c>
      <c r="J143" s="20">
        <f>IF(AND(ISNUMBER(G143),G143&gt;0,ISNUMBER(H143)),(G143-H143)/G143*100,"")</f>
        <v/>
      </c>
      <c r="K143" s="12" t="n"/>
      <c r="L143" s="5" t="n"/>
      <c r="M143" s="5" t="n"/>
    </row>
    <row r="144">
      <c r="B144" s="16" t="inlineStr">
        <is>
          <t>V3</t>
        </is>
      </c>
      <c r="C144" s="16" t="inlineStr">
        <is>
          <t>R3</t>
        </is>
      </c>
      <c r="D144" s="16" t="n">
        <v>2</v>
      </c>
      <c r="E144" s="16" t="n">
        <v>21</v>
      </c>
      <c r="F144" s="15" t="n"/>
      <c r="G144" s="23" t="n"/>
      <c r="H144" s="23" t="n"/>
      <c r="I144" s="19">
        <f>IF(AND(ISNUMBER(G144),ISNUMBER(H144)),G144-H144,"")</f>
        <v/>
      </c>
      <c r="J144" s="20">
        <f>IF(AND(ISNUMBER(G144),G144&gt;0,ISNUMBER(H144)),(G144-H144)/G144*100,"")</f>
        <v/>
      </c>
      <c r="K144" s="12" t="n"/>
      <c r="L144" s="5" t="n"/>
      <c r="M144" s="5" t="n"/>
    </row>
    <row r="145">
      <c r="B145" s="16" t="inlineStr">
        <is>
          <t>V3</t>
        </is>
      </c>
      <c r="C145" s="16" t="inlineStr">
        <is>
          <t>R3</t>
        </is>
      </c>
      <c r="D145" s="16" t="n">
        <v>3</v>
      </c>
      <c r="E145" s="16" t="n">
        <v>1</v>
      </c>
      <c r="F145" s="15" t="n"/>
      <c r="G145" s="23" t="n"/>
      <c r="H145" s="23" t="n"/>
      <c r="I145" s="19">
        <f>IF(AND(ISNUMBER(G145),ISNUMBER(H145)),G145-H145,"")</f>
        <v/>
      </c>
      <c r="J145" s="20">
        <f>IF(AND(ISNUMBER(G145),G145&gt;0,ISNUMBER(H145)),(G145-H145)/G145*100,"")</f>
        <v/>
      </c>
      <c r="K145" s="12" t="n"/>
      <c r="L145" s="5" t="n"/>
      <c r="M145" s="5" t="n"/>
    </row>
    <row r="146">
      <c r="B146" s="16" t="inlineStr">
        <is>
          <t>V3</t>
        </is>
      </c>
      <c r="C146" s="16" t="inlineStr">
        <is>
          <t>R3</t>
        </is>
      </c>
      <c r="D146" s="16" t="n">
        <v>3</v>
      </c>
      <c r="E146" s="16" t="n">
        <v>7</v>
      </c>
      <c r="F146" s="15" t="n"/>
      <c r="G146" s="23" t="n"/>
      <c r="H146" s="23" t="n"/>
      <c r="I146" s="19">
        <f>IF(AND(ISNUMBER(G146),ISNUMBER(H146)),G146-H146,"")</f>
        <v/>
      </c>
      <c r="J146" s="20">
        <f>IF(AND(ISNUMBER(G146),G146&gt;0,ISNUMBER(H146)),(G146-H146)/G146*100,"")</f>
        <v/>
      </c>
      <c r="K146" s="12" t="n"/>
      <c r="L146" s="5" t="n"/>
      <c r="M146" s="5" t="n"/>
    </row>
    <row r="147">
      <c r="B147" s="16" t="inlineStr">
        <is>
          <t>V3</t>
        </is>
      </c>
      <c r="C147" s="16" t="inlineStr">
        <is>
          <t>R3</t>
        </is>
      </c>
      <c r="D147" s="16" t="n">
        <v>3</v>
      </c>
      <c r="E147" s="16" t="n">
        <v>14</v>
      </c>
      <c r="F147" s="15" t="n"/>
      <c r="G147" s="23" t="n"/>
      <c r="H147" s="23" t="n"/>
      <c r="I147" s="19">
        <f>IF(AND(ISNUMBER(G147),ISNUMBER(H147)),G147-H147,"")</f>
        <v/>
      </c>
      <c r="J147" s="20">
        <f>IF(AND(ISNUMBER(G147),G147&gt;0,ISNUMBER(H147)),(G147-H147)/G147*100,"")</f>
        <v/>
      </c>
      <c r="K147" s="12" t="n"/>
      <c r="L147" s="5" t="n"/>
      <c r="M147" s="5" t="n"/>
    </row>
    <row r="148">
      <c r="B148" s="16" t="inlineStr">
        <is>
          <t>V3</t>
        </is>
      </c>
      <c r="C148" s="16" t="inlineStr">
        <is>
          <t>R3</t>
        </is>
      </c>
      <c r="D148" s="16" t="n">
        <v>3</v>
      </c>
      <c r="E148" s="16" t="n">
        <v>21</v>
      </c>
      <c r="F148" s="15" t="n"/>
      <c r="G148" s="23" t="n"/>
      <c r="H148" s="23" t="n"/>
      <c r="I148" s="19">
        <f>IF(AND(ISNUMBER(G148),ISNUMBER(H148)),G148-H148,"")</f>
        <v/>
      </c>
      <c r="J148" s="20">
        <f>IF(AND(ISNUMBER(G148),G148&gt;0,ISNUMBER(H148)),(G148-H148)/G148*100,"")</f>
        <v/>
      </c>
      <c r="K148" s="12" t="n"/>
      <c r="L148" s="5" t="n"/>
      <c r="M148" s="5" t="n"/>
    </row>
    <row r="150">
      <c r="B150" s="2" t="inlineStr">
        <is>
          <t>Nota: el peso neto inicial se toma al empacar (día 0). Si todos los empaques salen con el mismo peso nominal, usar el peso real medido de cada uno, no el nominal.</t>
        </is>
      </c>
    </row>
  </sheetData>
  <dataValidations count="1">
    <dataValidation sqref="L5:L148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B3D3D"/>
    <outlinePr summaryBelow="1" summaryRight="1"/>
    <pageSetUpPr/>
  </sheetPr>
  <dimension ref="B1:P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4" customWidth="1" min="8" max="8"/>
    <col width="12" customWidth="1" min="9" max="9"/>
    <col width="12" customWidth="1" min="10" max="10"/>
    <col width="12" customWidth="1" min="11" max="11"/>
    <col width="12" customWidth="1" min="12" max="12"/>
    <col width="4" customWidth="1" min="13" max="13"/>
    <col width="16" customWidth="1" min="14" max="14"/>
    <col width="16" customWidth="1" min="15" max="15"/>
  </cols>
  <sheetData>
    <row r="1">
      <c r="B1" s="1" t="inlineStr">
        <is>
          <t>Resumen — exudado promedio (%) por variante, régimen y día</t>
        </is>
      </c>
    </row>
    <row r="2">
      <c r="B2" s="2" t="inlineStr">
        <is>
          <t>Promedios de las réplicas registradas (AVERAGEIFS sobre la hoja «Registro»). Reducción = (control − variante) ÷ control.</t>
        </is>
      </c>
    </row>
    <row r="4">
      <c r="B4" s="24" t="inlineStr">
        <is>
          <t>R1 · Frío continuo</t>
        </is>
      </c>
      <c r="C4" s="2" t="inlineStr">
        <is>
          <t>4 °C constante durante todo el ensayo (referencia).</t>
        </is>
      </c>
    </row>
    <row r="5" ht="36" customHeight="1">
      <c r="B5" s="8" t="inlineStr">
        <is>
          <t>Variante</t>
        </is>
      </c>
      <c r="C5" s="8" t="inlineStr">
        <is>
          <t>Descripción</t>
        </is>
      </c>
      <c r="D5" s="8" t="inlineStr">
        <is>
          <t>Día 1</t>
        </is>
      </c>
      <c r="E5" s="8" t="inlineStr">
        <is>
          <t>Día 7</t>
        </is>
      </c>
      <c r="F5" s="8" t="inlineStr">
        <is>
          <t>Día 14</t>
        </is>
      </c>
      <c r="G5" s="8" t="inlineStr">
        <is>
          <t>Día 21</t>
        </is>
      </c>
      <c r="I5" s="8" t="inlineStr">
        <is>
          <t>Reducción vs. control · día 1</t>
        </is>
      </c>
      <c r="J5" s="8" t="inlineStr">
        <is>
          <t>Reducción vs. control · día 7</t>
        </is>
      </c>
      <c r="K5" s="8" t="inlineStr">
        <is>
          <t>Reducción vs. control · día 14</t>
        </is>
      </c>
      <c r="L5" s="8" t="inlineStr">
        <is>
          <t>Reducción vs. control · día 21</t>
        </is>
      </c>
      <c r="N5" s="8" t="inlineStr">
        <is>
          <t>Meta día 21</t>
        </is>
      </c>
      <c r="O5" s="8" t="inlineStr">
        <is>
          <t>Cumple</t>
        </is>
      </c>
    </row>
    <row r="6">
      <c r="B6" s="14" t="inlineStr">
        <is>
          <t>V0</t>
        </is>
      </c>
      <c r="C6" s="7" t="inlineStr">
        <is>
          <t>Control</t>
        </is>
      </c>
      <c r="D6" s="20">
        <f>IFERROR(AVERAGEIFS(Registro!$J$5:$J$148,Registro!$B$5:$B$148,"V0",Registro!$C$5:$C$148,"R1",Registro!$E$5:$E$148,1),"")</f>
        <v/>
      </c>
      <c r="E6" s="20">
        <f>IFERROR(AVERAGEIFS(Registro!$J$5:$J$148,Registro!$B$5:$B$148,"V0",Registro!$C$5:$C$148,"R1",Registro!$E$5:$E$148,7),"")</f>
        <v/>
      </c>
      <c r="F6" s="20">
        <f>IFERROR(AVERAGEIFS(Registro!$J$5:$J$148,Registro!$B$5:$B$148,"V0",Registro!$C$5:$C$148,"R1",Registro!$E$5:$E$148,14),"")</f>
        <v/>
      </c>
      <c r="G6" s="20">
        <f>IFERROR(AVERAGEIFS(Registro!$J$5:$J$148,Registro!$B$5:$B$148,"V0",Registro!$C$5:$C$148,"R1",Registro!$E$5:$E$148,21),"")</f>
        <v/>
      </c>
      <c r="I6" s="25">
        <f>IF(AND(ISNUMBER(D6),ISNUMBER(D$6),D$6&gt;0),(D$6-D6)/D$6,"")</f>
        <v/>
      </c>
      <c r="J6" s="25">
        <f>IF(AND(ISNUMBER(E6),ISNUMBER(E$6),E$6&gt;0),(E$6-E6)/E$6,"")</f>
        <v/>
      </c>
      <c r="K6" s="25">
        <f>IF(AND(ISNUMBER(F6),ISNUMBER(F$6),F$6&gt;0),(F$6-F6)/F$6,"")</f>
        <v/>
      </c>
      <c r="L6" s="25">
        <f>IF(AND(ISNUMBER(G6),ISNUMBER(G$6),G$6&gt;0),(G$6-G6)/G$6,"")</f>
        <v/>
      </c>
      <c r="O6" s="26" t="n">
        <v>1</v>
      </c>
      <c r="P6" s="27">
        <f>IF(ISNUMBER(G6),IF(G6&lt;=O6,"Sí","No"),"")</f>
        <v/>
      </c>
    </row>
    <row r="7">
      <c r="B7" s="14" t="inlineStr">
        <is>
          <t>V1</t>
        </is>
      </c>
      <c r="C7" s="7" t="inlineStr">
        <is>
          <t>+ Carragenina</t>
        </is>
      </c>
      <c r="D7" s="20">
        <f>IFERROR(AVERAGEIFS(Registro!$J$5:$J$148,Registro!$B$5:$B$148,"V1",Registro!$C$5:$C$148,"R1",Registro!$E$5:$E$148,1),"")</f>
        <v/>
      </c>
      <c r="E7" s="20">
        <f>IFERROR(AVERAGEIFS(Registro!$J$5:$J$148,Registro!$B$5:$B$148,"V1",Registro!$C$5:$C$148,"R1",Registro!$E$5:$E$148,7),"")</f>
        <v/>
      </c>
      <c r="F7" s="20">
        <f>IFERROR(AVERAGEIFS(Registro!$J$5:$J$148,Registro!$B$5:$B$148,"V1",Registro!$C$5:$C$148,"R1",Registro!$E$5:$E$148,14),"")</f>
        <v/>
      </c>
      <c r="G7" s="20">
        <f>IFERROR(AVERAGEIFS(Registro!$J$5:$J$148,Registro!$B$5:$B$148,"V1",Registro!$C$5:$C$148,"R1",Registro!$E$5:$E$148,21),"")</f>
        <v/>
      </c>
      <c r="I7" s="25">
        <f>IF(AND(ISNUMBER(D7),ISNUMBER(D$6),D$6&gt;0),(D$6-D7)/D$6,"")</f>
        <v/>
      </c>
      <c r="J7" s="25">
        <f>IF(AND(ISNUMBER(E7),ISNUMBER(E$6),E$6&gt;0),(E$6-E7)/E$6,"")</f>
        <v/>
      </c>
      <c r="K7" s="25">
        <f>IF(AND(ISNUMBER(F7),ISNUMBER(F$6),F$6&gt;0),(F$6-F7)/F$6,"")</f>
        <v/>
      </c>
      <c r="L7" s="25">
        <f>IF(AND(ISNUMBER(G7),ISNUMBER(G$6),G$6&gt;0),(G$6-G7)/G$6,"")</f>
        <v/>
      </c>
      <c r="O7" s="26" t="n">
        <v>1</v>
      </c>
      <c r="P7" s="27">
        <f>IF(ISNUMBER(G7),IF(G7&lt;=O7,"Sí","No"),"")</f>
        <v/>
      </c>
    </row>
    <row r="8">
      <c r="B8" s="14" t="inlineStr">
        <is>
          <t>V2</t>
        </is>
      </c>
      <c r="C8" s="7" t="inlineStr">
        <is>
          <t>+ Carragenina + Almidón</t>
        </is>
      </c>
      <c r="D8" s="20">
        <f>IFERROR(AVERAGEIFS(Registro!$J$5:$J$148,Registro!$B$5:$B$148,"V2",Registro!$C$5:$C$148,"R1",Registro!$E$5:$E$148,1),"")</f>
        <v/>
      </c>
      <c r="E8" s="20">
        <f>IFERROR(AVERAGEIFS(Registro!$J$5:$J$148,Registro!$B$5:$B$148,"V2",Registro!$C$5:$C$148,"R1",Registro!$E$5:$E$148,7),"")</f>
        <v/>
      </c>
      <c r="F8" s="20">
        <f>IFERROR(AVERAGEIFS(Registro!$J$5:$J$148,Registro!$B$5:$B$148,"V2",Registro!$C$5:$C$148,"R1",Registro!$E$5:$E$148,14),"")</f>
        <v/>
      </c>
      <c r="G8" s="20">
        <f>IFERROR(AVERAGEIFS(Registro!$J$5:$J$148,Registro!$B$5:$B$148,"V2",Registro!$C$5:$C$148,"R1",Registro!$E$5:$E$148,21),"")</f>
        <v/>
      </c>
      <c r="I8" s="25">
        <f>IF(AND(ISNUMBER(D8),ISNUMBER(D$6),D$6&gt;0),(D$6-D8)/D$6,"")</f>
        <v/>
      </c>
      <c r="J8" s="25">
        <f>IF(AND(ISNUMBER(E8),ISNUMBER(E$6),E$6&gt;0),(E$6-E8)/E$6,"")</f>
        <v/>
      </c>
      <c r="K8" s="25">
        <f>IF(AND(ISNUMBER(F8),ISNUMBER(F$6),F$6&gt;0),(F$6-F8)/F$6,"")</f>
        <v/>
      </c>
      <c r="L8" s="25">
        <f>IF(AND(ISNUMBER(G8),ISNUMBER(G$6),G$6&gt;0),(G$6-G8)/G$6,"")</f>
        <v/>
      </c>
      <c r="O8" s="26" t="n">
        <v>1</v>
      </c>
      <c r="P8" s="27">
        <f>IF(ISNUMBER(G8),IF(G8&lt;=O8,"Sí","No"),"")</f>
        <v/>
      </c>
    </row>
    <row r="9">
      <c r="B9" s="14" t="inlineStr">
        <is>
          <t>V3</t>
        </is>
      </c>
      <c r="C9" s="7" t="inlineStr">
        <is>
          <t>Sistema completo</t>
        </is>
      </c>
      <c r="D9" s="20">
        <f>IFERROR(AVERAGEIFS(Registro!$J$5:$J$148,Registro!$B$5:$B$148,"V3",Registro!$C$5:$C$148,"R1",Registro!$E$5:$E$148,1),"")</f>
        <v/>
      </c>
      <c r="E9" s="20">
        <f>IFERROR(AVERAGEIFS(Registro!$J$5:$J$148,Registro!$B$5:$B$148,"V3",Registro!$C$5:$C$148,"R1",Registro!$E$5:$E$148,7),"")</f>
        <v/>
      </c>
      <c r="F9" s="20">
        <f>IFERROR(AVERAGEIFS(Registro!$J$5:$J$148,Registro!$B$5:$B$148,"V3",Registro!$C$5:$C$148,"R1",Registro!$E$5:$E$148,14),"")</f>
        <v/>
      </c>
      <c r="G9" s="20">
        <f>IFERROR(AVERAGEIFS(Registro!$J$5:$J$148,Registro!$B$5:$B$148,"V3",Registro!$C$5:$C$148,"R1",Registro!$E$5:$E$148,21),"")</f>
        <v/>
      </c>
      <c r="I9" s="25">
        <f>IF(AND(ISNUMBER(D9),ISNUMBER(D$6),D$6&gt;0),(D$6-D9)/D$6,"")</f>
        <v/>
      </c>
      <c r="J9" s="25">
        <f>IF(AND(ISNUMBER(E9),ISNUMBER(E$6),E$6&gt;0),(E$6-E9)/E$6,"")</f>
        <v/>
      </c>
      <c r="K9" s="25">
        <f>IF(AND(ISNUMBER(F9),ISNUMBER(F$6),F$6&gt;0),(F$6-F9)/F$6,"")</f>
        <v/>
      </c>
      <c r="L9" s="25">
        <f>IF(AND(ISNUMBER(G9),ISNUMBER(G$6),G$6&gt;0),(G$6-G9)/G$6,"")</f>
        <v/>
      </c>
      <c r="O9" s="26" t="n">
        <v>1</v>
      </c>
      <c r="P9" s="27">
        <f>IF(ISNUMBER(G9),IF(G9&lt;=O9,"Sí","No"),"")</f>
        <v/>
      </c>
    </row>
    <row r="10">
      <c r="B10" s="2" t="inlineStr">
        <is>
          <t>Meta orientativa: ≤ 1 % de exudado a 21 días en frío continuo; ≤ 3 % tras ciclos de apagón o congelación. Valores en azul: supuestos editables.</t>
        </is>
      </c>
    </row>
    <row r="13">
      <c r="B13" s="24" t="inlineStr">
        <is>
          <t>R2 · Apagón</t>
        </is>
      </c>
      <c r="C13" s="2" t="inlineStr">
        <is>
          <t>4 °C → 28–30 °C durante 8 h → 4 °C; tres ciclos en 10 días (días 2, 5 y 8), luego 4 °C.</t>
        </is>
      </c>
    </row>
    <row r="14" ht="36" customHeight="1">
      <c r="B14" s="8" t="inlineStr">
        <is>
          <t>Variante</t>
        </is>
      </c>
      <c r="C14" s="8" t="inlineStr">
        <is>
          <t>Descripción</t>
        </is>
      </c>
      <c r="D14" s="8" t="inlineStr">
        <is>
          <t>Día 1</t>
        </is>
      </c>
      <c r="E14" s="8" t="inlineStr">
        <is>
          <t>Día 7</t>
        </is>
      </c>
      <c r="F14" s="8" t="inlineStr">
        <is>
          <t>Día 14</t>
        </is>
      </c>
      <c r="G14" s="8" t="inlineStr">
        <is>
          <t>Día 21</t>
        </is>
      </c>
      <c r="I14" s="8" t="inlineStr">
        <is>
          <t>Reducción vs. control · día 1</t>
        </is>
      </c>
      <c r="J14" s="8" t="inlineStr">
        <is>
          <t>Reducción vs. control · día 7</t>
        </is>
      </c>
      <c r="K14" s="8" t="inlineStr">
        <is>
          <t>Reducción vs. control · día 14</t>
        </is>
      </c>
      <c r="L14" s="8" t="inlineStr">
        <is>
          <t>Reducción vs. control · día 21</t>
        </is>
      </c>
      <c r="N14" s="8" t="inlineStr">
        <is>
          <t>Meta día 21</t>
        </is>
      </c>
      <c r="O14" s="8" t="inlineStr">
        <is>
          <t>Cumple</t>
        </is>
      </c>
    </row>
    <row r="15">
      <c r="B15" s="14" t="inlineStr">
        <is>
          <t>V0</t>
        </is>
      </c>
      <c r="C15" s="7" t="inlineStr">
        <is>
          <t>Control</t>
        </is>
      </c>
      <c r="D15" s="20">
        <f>IFERROR(AVERAGEIFS(Registro!$J$5:$J$148,Registro!$B$5:$B$148,"V0",Registro!$C$5:$C$148,"R2",Registro!$E$5:$E$148,1),"")</f>
        <v/>
      </c>
      <c r="E15" s="20">
        <f>IFERROR(AVERAGEIFS(Registro!$J$5:$J$148,Registro!$B$5:$B$148,"V0",Registro!$C$5:$C$148,"R2",Registro!$E$5:$E$148,7),"")</f>
        <v/>
      </c>
      <c r="F15" s="20">
        <f>IFERROR(AVERAGEIFS(Registro!$J$5:$J$148,Registro!$B$5:$B$148,"V0",Registro!$C$5:$C$148,"R2",Registro!$E$5:$E$148,14),"")</f>
        <v/>
      </c>
      <c r="G15" s="20">
        <f>IFERROR(AVERAGEIFS(Registro!$J$5:$J$148,Registro!$B$5:$B$148,"V0",Registro!$C$5:$C$148,"R2",Registro!$E$5:$E$148,21),"")</f>
        <v/>
      </c>
      <c r="I15" s="25">
        <f>IF(AND(ISNUMBER(D15),ISNUMBER(D$15),D$15&gt;0),(D$15-D15)/D$15,"")</f>
        <v/>
      </c>
      <c r="J15" s="25">
        <f>IF(AND(ISNUMBER(E15),ISNUMBER(E$15),E$15&gt;0),(E$15-E15)/E$15,"")</f>
        <v/>
      </c>
      <c r="K15" s="25">
        <f>IF(AND(ISNUMBER(F15),ISNUMBER(F$15),F$15&gt;0),(F$15-F15)/F$15,"")</f>
        <v/>
      </c>
      <c r="L15" s="25">
        <f>IF(AND(ISNUMBER(G15),ISNUMBER(G$15),G$15&gt;0),(G$15-G15)/G$15,"")</f>
        <v/>
      </c>
      <c r="O15" s="26" t="n">
        <v>3</v>
      </c>
      <c r="P15" s="27">
        <f>IF(ISNUMBER(G15),IF(G15&lt;=O15,"Sí","No"),"")</f>
        <v/>
      </c>
    </row>
    <row r="16">
      <c r="B16" s="14" t="inlineStr">
        <is>
          <t>V1</t>
        </is>
      </c>
      <c r="C16" s="7" t="inlineStr">
        <is>
          <t>+ Carragenina</t>
        </is>
      </c>
      <c r="D16" s="20">
        <f>IFERROR(AVERAGEIFS(Registro!$J$5:$J$148,Registro!$B$5:$B$148,"V1",Registro!$C$5:$C$148,"R2",Registro!$E$5:$E$148,1),"")</f>
        <v/>
      </c>
      <c r="E16" s="20">
        <f>IFERROR(AVERAGEIFS(Registro!$J$5:$J$148,Registro!$B$5:$B$148,"V1",Registro!$C$5:$C$148,"R2",Registro!$E$5:$E$148,7),"")</f>
        <v/>
      </c>
      <c r="F16" s="20">
        <f>IFERROR(AVERAGEIFS(Registro!$J$5:$J$148,Registro!$B$5:$B$148,"V1",Registro!$C$5:$C$148,"R2",Registro!$E$5:$E$148,14),"")</f>
        <v/>
      </c>
      <c r="G16" s="20">
        <f>IFERROR(AVERAGEIFS(Registro!$J$5:$J$148,Registro!$B$5:$B$148,"V1",Registro!$C$5:$C$148,"R2",Registro!$E$5:$E$148,21),"")</f>
        <v/>
      </c>
      <c r="I16" s="25">
        <f>IF(AND(ISNUMBER(D16),ISNUMBER(D$15),D$15&gt;0),(D$15-D16)/D$15,"")</f>
        <v/>
      </c>
      <c r="J16" s="25">
        <f>IF(AND(ISNUMBER(E16),ISNUMBER(E$15),E$15&gt;0),(E$15-E16)/E$15,"")</f>
        <v/>
      </c>
      <c r="K16" s="25">
        <f>IF(AND(ISNUMBER(F16),ISNUMBER(F$15),F$15&gt;0),(F$15-F16)/F$15,"")</f>
        <v/>
      </c>
      <c r="L16" s="25">
        <f>IF(AND(ISNUMBER(G16),ISNUMBER(G$15),G$15&gt;0),(G$15-G16)/G$15,"")</f>
        <v/>
      </c>
      <c r="O16" s="26" t="n">
        <v>3</v>
      </c>
      <c r="P16" s="27">
        <f>IF(ISNUMBER(G16),IF(G16&lt;=O16,"Sí","No"),"")</f>
        <v/>
      </c>
    </row>
    <row r="17">
      <c r="B17" s="14" t="inlineStr">
        <is>
          <t>V2</t>
        </is>
      </c>
      <c r="C17" s="7" t="inlineStr">
        <is>
          <t>+ Carragenina + Almidón</t>
        </is>
      </c>
      <c r="D17" s="20">
        <f>IFERROR(AVERAGEIFS(Registro!$J$5:$J$148,Registro!$B$5:$B$148,"V2",Registro!$C$5:$C$148,"R2",Registro!$E$5:$E$148,1),"")</f>
        <v/>
      </c>
      <c r="E17" s="20">
        <f>IFERROR(AVERAGEIFS(Registro!$J$5:$J$148,Registro!$B$5:$B$148,"V2",Registro!$C$5:$C$148,"R2",Registro!$E$5:$E$148,7),"")</f>
        <v/>
      </c>
      <c r="F17" s="20">
        <f>IFERROR(AVERAGEIFS(Registro!$J$5:$J$148,Registro!$B$5:$B$148,"V2",Registro!$C$5:$C$148,"R2",Registro!$E$5:$E$148,14),"")</f>
        <v/>
      </c>
      <c r="G17" s="20">
        <f>IFERROR(AVERAGEIFS(Registro!$J$5:$J$148,Registro!$B$5:$B$148,"V2",Registro!$C$5:$C$148,"R2",Registro!$E$5:$E$148,21),"")</f>
        <v/>
      </c>
      <c r="I17" s="25">
        <f>IF(AND(ISNUMBER(D17),ISNUMBER(D$15),D$15&gt;0),(D$15-D17)/D$15,"")</f>
        <v/>
      </c>
      <c r="J17" s="25">
        <f>IF(AND(ISNUMBER(E17),ISNUMBER(E$15),E$15&gt;0),(E$15-E17)/E$15,"")</f>
        <v/>
      </c>
      <c r="K17" s="25">
        <f>IF(AND(ISNUMBER(F17),ISNUMBER(F$15),F$15&gt;0),(F$15-F17)/F$15,"")</f>
        <v/>
      </c>
      <c r="L17" s="25">
        <f>IF(AND(ISNUMBER(G17),ISNUMBER(G$15),G$15&gt;0),(G$15-G17)/G$15,"")</f>
        <v/>
      </c>
      <c r="O17" s="26" t="n">
        <v>3</v>
      </c>
      <c r="P17" s="27">
        <f>IF(ISNUMBER(G17),IF(G17&lt;=O17,"Sí","No"),"")</f>
        <v/>
      </c>
    </row>
    <row r="18">
      <c r="B18" s="14" t="inlineStr">
        <is>
          <t>V3</t>
        </is>
      </c>
      <c r="C18" s="7" t="inlineStr">
        <is>
          <t>Sistema completo</t>
        </is>
      </c>
      <c r="D18" s="20">
        <f>IFERROR(AVERAGEIFS(Registro!$J$5:$J$148,Registro!$B$5:$B$148,"V3",Registro!$C$5:$C$148,"R2",Registro!$E$5:$E$148,1),"")</f>
        <v/>
      </c>
      <c r="E18" s="20">
        <f>IFERROR(AVERAGEIFS(Registro!$J$5:$J$148,Registro!$B$5:$B$148,"V3",Registro!$C$5:$C$148,"R2",Registro!$E$5:$E$148,7),"")</f>
        <v/>
      </c>
      <c r="F18" s="20">
        <f>IFERROR(AVERAGEIFS(Registro!$J$5:$J$148,Registro!$B$5:$B$148,"V3",Registro!$C$5:$C$148,"R2",Registro!$E$5:$E$148,14),"")</f>
        <v/>
      </c>
      <c r="G18" s="20">
        <f>IFERROR(AVERAGEIFS(Registro!$J$5:$J$148,Registro!$B$5:$B$148,"V3",Registro!$C$5:$C$148,"R2",Registro!$E$5:$E$148,21),"")</f>
        <v/>
      </c>
      <c r="I18" s="25">
        <f>IF(AND(ISNUMBER(D18),ISNUMBER(D$15),D$15&gt;0),(D$15-D18)/D$15,"")</f>
        <v/>
      </c>
      <c r="J18" s="25">
        <f>IF(AND(ISNUMBER(E18),ISNUMBER(E$15),E$15&gt;0),(E$15-E18)/E$15,"")</f>
        <v/>
      </c>
      <c r="K18" s="25">
        <f>IF(AND(ISNUMBER(F18),ISNUMBER(F$15),F$15&gt;0),(F$15-F18)/F$15,"")</f>
        <v/>
      </c>
      <c r="L18" s="25">
        <f>IF(AND(ISNUMBER(G18),ISNUMBER(G$15),G$15&gt;0),(G$15-G18)/G$15,"")</f>
        <v/>
      </c>
      <c r="O18" s="26" t="n">
        <v>3</v>
      </c>
      <c r="P18" s="27">
        <f>IF(ISNUMBER(G18),IF(G18&lt;=O18,"Sí","No"),"")</f>
        <v/>
      </c>
    </row>
    <row r="19">
      <c r="B19" s="2" t="inlineStr">
        <is>
          <t>Meta orientativa: ≤ 1 % de exudado a 21 días en frío continuo; ≤ 3 % tras ciclos de apagón o congelación. Valores en azul: supuestos editables.</t>
        </is>
      </c>
    </row>
    <row r="22">
      <c r="B22" s="24" t="inlineStr">
        <is>
          <t>R3 · Congelación</t>
        </is>
      </c>
      <c r="C22" s="2" t="inlineStr">
        <is>
          <t>−8 °C durante 24 h → 4 °C; dos ciclos (días 2 y 9), luego 4 °C. Opcional: solo si se sospecha congelación en la cadena.</t>
        </is>
      </c>
    </row>
    <row r="23" ht="36" customHeight="1">
      <c r="B23" s="8" t="inlineStr">
        <is>
          <t>Variante</t>
        </is>
      </c>
      <c r="C23" s="8" t="inlineStr">
        <is>
          <t>Descripción</t>
        </is>
      </c>
      <c r="D23" s="8" t="inlineStr">
        <is>
          <t>Día 1</t>
        </is>
      </c>
      <c r="E23" s="8" t="inlineStr">
        <is>
          <t>Día 7</t>
        </is>
      </c>
      <c r="F23" s="8" t="inlineStr">
        <is>
          <t>Día 14</t>
        </is>
      </c>
      <c r="G23" s="8" t="inlineStr">
        <is>
          <t>Día 21</t>
        </is>
      </c>
      <c r="I23" s="8" t="inlineStr">
        <is>
          <t>Reducción vs. control · día 1</t>
        </is>
      </c>
      <c r="J23" s="8" t="inlineStr">
        <is>
          <t>Reducción vs. control · día 7</t>
        </is>
      </c>
      <c r="K23" s="8" t="inlineStr">
        <is>
          <t>Reducción vs. control · día 14</t>
        </is>
      </c>
      <c r="L23" s="8" t="inlineStr">
        <is>
          <t>Reducción vs. control · día 21</t>
        </is>
      </c>
      <c r="N23" s="8" t="inlineStr">
        <is>
          <t>Meta día 21</t>
        </is>
      </c>
      <c r="O23" s="8" t="inlineStr">
        <is>
          <t>Cumple</t>
        </is>
      </c>
    </row>
    <row r="24">
      <c r="B24" s="14" t="inlineStr">
        <is>
          <t>V0</t>
        </is>
      </c>
      <c r="C24" s="7" t="inlineStr">
        <is>
          <t>Control</t>
        </is>
      </c>
      <c r="D24" s="20">
        <f>IFERROR(AVERAGEIFS(Registro!$J$5:$J$148,Registro!$B$5:$B$148,"V0",Registro!$C$5:$C$148,"R3",Registro!$E$5:$E$148,1),"")</f>
        <v/>
      </c>
      <c r="E24" s="20">
        <f>IFERROR(AVERAGEIFS(Registro!$J$5:$J$148,Registro!$B$5:$B$148,"V0",Registro!$C$5:$C$148,"R3",Registro!$E$5:$E$148,7),"")</f>
        <v/>
      </c>
      <c r="F24" s="20">
        <f>IFERROR(AVERAGEIFS(Registro!$J$5:$J$148,Registro!$B$5:$B$148,"V0",Registro!$C$5:$C$148,"R3",Registro!$E$5:$E$148,14),"")</f>
        <v/>
      </c>
      <c r="G24" s="20">
        <f>IFERROR(AVERAGEIFS(Registro!$J$5:$J$148,Registro!$B$5:$B$148,"V0",Registro!$C$5:$C$148,"R3",Registro!$E$5:$E$148,21),"")</f>
        <v/>
      </c>
      <c r="I24" s="25">
        <f>IF(AND(ISNUMBER(D24),ISNUMBER(D$24),D$24&gt;0),(D$24-D24)/D$24,"")</f>
        <v/>
      </c>
      <c r="J24" s="25">
        <f>IF(AND(ISNUMBER(E24),ISNUMBER(E$24),E$24&gt;0),(E$24-E24)/E$24,"")</f>
        <v/>
      </c>
      <c r="K24" s="25">
        <f>IF(AND(ISNUMBER(F24),ISNUMBER(F$24),F$24&gt;0),(F$24-F24)/F$24,"")</f>
        <v/>
      </c>
      <c r="L24" s="25">
        <f>IF(AND(ISNUMBER(G24),ISNUMBER(G$24),G$24&gt;0),(G$24-G24)/G$24,"")</f>
        <v/>
      </c>
      <c r="O24" s="26" t="n">
        <v>3</v>
      </c>
      <c r="P24" s="27">
        <f>IF(ISNUMBER(G24),IF(G24&lt;=O24,"Sí","No"),"")</f>
        <v/>
      </c>
    </row>
    <row r="25">
      <c r="B25" s="14" t="inlineStr">
        <is>
          <t>V1</t>
        </is>
      </c>
      <c r="C25" s="7" t="inlineStr">
        <is>
          <t>+ Carragenina</t>
        </is>
      </c>
      <c r="D25" s="20">
        <f>IFERROR(AVERAGEIFS(Registro!$J$5:$J$148,Registro!$B$5:$B$148,"V1",Registro!$C$5:$C$148,"R3",Registro!$E$5:$E$148,1),"")</f>
        <v/>
      </c>
      <c r="E25" s="20">
        <f>IFERROR(AVERAGEIFS(Registro!$J$5:$J$148,Registro!$B$5:$B$148,"V1",Registro!$C$5:$C$148,"R3",Registro!$E$5:$E$148,7),"")</f>
        <v/>
      </c>
      <c r="F25" s="20">
        <f>IFERROR(AVERAGEIFS(Registro!$J$5:$J$148,Registro!$B$5:$B$148,"V1",Registro!$C$5:$C$148,"R3",Registro!$E$5:$E$148,14),"")</f>
        <v/>
      </c>
      <c r="G25" s="20">
        <f>IFERROR(AVERAGEIFS(Registro!$J$5:$J$148,Registro!$B$5:$B$148,"V1",Registro!$C$5:$C$148,"R3",Registro!$E$5:$E$148,21),"")</f>
        <v/>
      </c>
      <c r="I25" s="25">
        <f>IF(AND(ISNUMBER(D25),ISNUMBER(D$24),D$24&gt;0),(D$24-D25)/D$24,"")</f>
        <v/>
      </c>
      <c r="J25" s="25">
        <f>IF(AND(ISNUMBER(E25),ISNUMBER(E$24),E$24&gt;0),(E$24-E25)/E$24,"")</f>
        <v/>
      </c>
      <c r="K25" s="25">
        <f>IF(AND(ISNUMBER(F25),ISNUMBER(F$24),F$24&gt;0),(F$24-F25)/F$24,"")</f>
        <v/>
      </c>
      <c r="L25" s="25">
        <f>IF(AND(ISNUMBER(G25),ISNUMBER(G$24),G$24&gt;0),(G$24-G25)/G$24,"")</f>
        <v/>
      </c>
      <c r="O25" s="26" t="n">
        <v>3</v>
      </c>
      <c r="P25" s="27">
        <f>IF(ISNUMBER(G25),IF(G25&lt;=O25,"Sí","No"),"")</f>
        <v/>
      </c>
    </row>
    <row r="26">
      <c r="B26" s="14" t="inlineStr">
        <is>
          <t>V2</t>
        </is>
      </c>
      <c r="C26" s="7" t="inlineStr">
        <is>
          <t>+ Carragenina + Almidón</t>
        </is>
      </c>
      <c r="D26" s="20">
        <f>IFERROR(AVERAGEIFS(Registro!$J$5:$J$148,Registro!$B$5:$B$148,"V2",Registro!$C$5:$C$148,"R3",Registro!$E$5:$E$148,1),"")</f>
        <v/>
      </c>
      <c r="E26" s="20">
        <f>IFERROR(AVERAGEIFS(Registro!$J$5:$J$148,Registro!$B$5:$B$148,"V2",Registro!$C$5:$C$148,"R3",Registro!$E$5:$E$148,7),"")</f>
        <v/>
      </c>
      <c r="F26" s="20">
        <f>IFERROR(AVERAGEIFS(Registro!$J$5:$J$148,Registro!$B$5:$B$148,"V2",Registro!$C$5:$C$148,"R3",Registro!$E$5:$E$148,14),"")</f>
        <v/>
      </c>
      <c r="G26" s="20">
        <f>IFERROR(AVERAGEIFS(Registro!$J$5:$J$148,Registro!$B$5:$B$148,"V2",Registro!$C$5:$C$148,"R3",Registro!$E$5:$E$148,21),"")</f>
        <v/>
      </c>
      <c r="I26" s="25">
        <f>IF(AND(ISNUMBER(D26),ISNUMBER(D$24),D$24&gt;0),(D$24-D26)/D$24,"")</f>
        <v/>
      </c>
      <c r="J26" s="25">
        <f>IF(AND(ISNUMBER(E26),ISNUMBER(E$24),E$24&gt;0),(E$24-E26)/E$24,"")</f>
        <v/>
      </c>
      <c r="K26" s="25">
        <f>IF(AND(ISNUMBER(F26),ISNUMBER(F$24),F$24&gt;0),(F$24-F26)/F$24,"")</f>
        <v/>
      </c>
      <c r="L26" s="25">
        <f>IF(AND(ISNUMBER(G26),ISNUMBER(G$24),G$24&gt;0),(G$24-G26)/G$24,"")</f>
        <v/>
      </c>
      <c r="O26" s="26" t="n">
        <v>3</v>
      </c>
      <c r="P26" s="27">
        <f>IF(ISNUMBER(G26),IF(G26&lt;=O26,"Sí","No"),"")</f>
        <v/>
      </c>
    </row>
    <row r="27">
      <c r="B27" s="14" t="inlineStr">
        <is>
          <t>V3</t>
        </is>
      </c>
      <c r="C27" s="7" t="inlineStr">
        <is>
          <t>Sistema completo</t>
        </is>
      </c>
      <c r="D27" s="20">
        <f>IFERROR(AVERAGEIFS(Registro!$J$5:$J$148,Registro!$B$5:$B$148,"V3",Registro!$C$5:$C$148,"R3",Registro!$E$5:$E$148,1),"")</f>
        <v/>
      </c>
      <c r="E27" s="20">
        <f>IFERROR(AVERAGEIFS(Registro!$J$5:$J$148,Registro!$B$5:$B$148,"V3",Registro!$C$5:$C$148,"R3",Registro!$E$5:$E$148,7),"")</f>
        <v/>
      </c>
      <c r="F27" s="20">
        <f>IFERROR(AVERAGEIFS(Registro!$J$5:$J$148,Registro!$B$5:$B$148,"V3",Registro!$C$5:$C$148,"R3",Registro!$E$5:$E$148,14),"")</f>
        <v/>
      </c>
      <c r="G27" s="20">
        <f>IFERROR(AVERAGEIFS(Registro!$J$5:$J$148,Registro!$B$5:$B$148,"V3",Registro!$C$5:$C$148,"R3",Registro!$E$5:$E$148,21),"")</f>
        <v/>
      </c>
      <c r="I27" s="25">
        <f>IF(AND(ISNUMBER(D27),ISNUMBER(D$24),D$24&gt;0),(D$24-D27)/D$24,"")</f>
        <v/>
      </c>
      <c r="J27" s="25">
        <f>IF(AND(ISNUMBER(E27),ISNUMBER(E$24),E$24&gt;0),(E$24-E27)/E$24,"")</f>
        <v/>
      </c>
      <c r="K27" s="25">
        <f>IF(AND(ISNUMBER(F27),ISNUMBER(F$24),F$24&gt;0),(F$24-F27)/F$24,"")</f>
        <v/>
      </c>
      <c r="L27" s="25">
        <f>IF(AND(ISNUMBER(G27),ISNUMBER(G$24),G$24&gt;0),(G$24-G27)/G$24,"")</f>
        <v/>
      </c>
      <c r="O27" s="26" t="n">
        <v>3</v>
      </c>
      <c r="P27" s="27">
        <f>IF(ISNUMBER(G27),IF(G27&lt;=O27,"Sí","No"),"")</f>
        <v/>
      </c>
    </row>
    <row r="28">
      <c r="B28" s="2" t="inlineStr">
        <is>
          <t>Meta orientativa: ≤ 1 % de exudado a 21 días en frío continuo; ≤ 3 % tras ciclos de apagón o congelación. Valores en azul: supuestos editables.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0B3D3D"/>
    <outlinePr summaryBelow="1" summaryRight="1"/>
    <pageSetUpPr/>
  </sheetPr>
  <dimension ref="B1:J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0" customWidth="1" min="9" max="9"/>
  </cols>
  <sheetData>
    <row r="1">
      <c r="B1" s="1" t="inlineStr">
        <is>
          <t>Diagnóstico de la cadena de frío</t>
        </is>
      </c>
    </row>
    <row r="2">
      <c r="B2" s="2" t="inlineStr">
        <is>
          <t>Tres comprobaciones que separan el efecto de la cadena del efecto de la fórmula.</t>
        </is>
      </c>
    </row>
    <row r="4">
      <c r="B4" s="3" t="inlineStr">
        <is>
          <t>A · Muestra testigo vs. devolución (mismo lote)</t>
        </is>
      </c>
    </row>
    <row r="5" ht="36" customHeight="1">
      <c r="B5" s="8" t="inlineStr">
        <is>
          <t>Lote</t>
        </is>
      </c>
      <c r="C5" s="8" t="inlineStr">
        <is>
          <t>Fecha de fabricación</t>
        </is>
      </c>
      <c r="D5" s="8" t="inlineStr">
        <is>
          <t>Muestra</t>
        </is>
      </c>
      <c r="E5" s="8" t="inlineStr">
        <is>
          <t>Días desde fabricación</t>
        </is>
      </c>
      <c r="F5" s="8" t="inlineStr">
        <is>
          <t>Peso neto inicial (g)</t>
        </is>
      </c>
      <c r="G5" s="8" t="inlineStr">
        <is>
          <t>Peso escurrido (g)</t>
        </is>
      </c>
      <c r="H5" s="8" t="inlineStr">
        <is>
          <t>Exudado (%)</t>
        </is>
      </c>
      <c r="I5" s="8" t="inlineStr">
        <is>
          <t>Exudado gelifica a 4 °C</t>
        </is>
      </c>
      <c r="J5" s="8" t="inlineStr">
        <is>
          <t>Observaciones</t>
        </is>
      </c>
    </row>
    <row r="6">
      <c r="B6" s="5" t="n"/>
      <c r="C6" s="15" t="n"/>
      <c r="D6" s="7" t="inlineStr">
        <is>
          <t>Testigo en planta (4 °C)</t>
        </is>
      </c>
      <c r="E6" s="5" t="n"/>
      <c r="F6" s="5" t="n"/>
      <c r="G6" s="5" t="n"/>
      <c r="H6" s="28">
        <f>IF(AND(ISNUMBER(F6),F6&gt;0,ISNUMBER(G6)),(F6-G6)/F6*100,"")</f>
        <v/>
      </c>
      <c r="I6" s="5" t="n"/>
      <c r="J6" s="5" t="n"/>
    </row>
    <row r="7">
      <c r="B7" s="5" t="n"/>
      <c r="C7" s="15" t="n"/>
      <c r="D7" s="7" t="inlineStr">
        <is>
          <t>Devolución de supermercado</t>
        </is>
      </c>
      <c r="E7" s="5" t="n"/>
      <c r="F7" s="5" t="n"/>
      <c r="G7" s="5" t="n"/>
      <c r="H7" s="28">
        <f>IF(AND(ISNUMBER(F7),F7&gt;0,ISNUMBER(G7)),(F7-G7)/F7*100,"")</f>
        <v/>
      </c>
      <c r="I7" s="5" t="n"/>
      <c r="J7" s="5" t="n"/>
    </row>
    <row r="8">
      <c r="B8" s="5" t="n"/>
      <c r="C8" s="15" t="n"/>
      <c r="D8" s="7" t="inlineStr">
        <is>
          <t>Testigo en planta (4 °C)</t>
        </is>
      </c>
      <c r="E8" s="5" t="n"/>
      <c r="F8" s="5" t="n"/>
      <c r="G8" s="5" t="n"/>
      <c r="H8" s="28">
        <f>IF(AND(ISNUMBER(F8),F8&gt;0,ISNUMBER(G8)),(F8-G8)/F8*100,"")</f>
        <v/>
      </c>
      <c r="I8" s="5" t="n"/>
      <c r="J8" s="5" t="n"/>
    </row>
    <row r="9">
      <c r="B9" s="5" t="n"/>
      <c r="C9" s="15" t="n"/>
      <c r="D9" s="7" t="inlineStr">
        <is>
          <t>Devolución de supermercado</t>
        </is>
      </c>
      <c r="E9" s="5" t="n"/>
      <c r="F9" s="5" t="n"/>
      <c r="G9" s="5" t="n"/>
      <c r="H9" s="28">
        <f>IF(AND(ISNUMBER(F9),F9&gt;0,ISNUMBER(G9)),(F9-G9)/F9*100,"")</f>
        <v/>
      </c>
      <c r="I9" s="5" t="n"/>
      <c r="J9" s="5" t="n"/>
    </row>
    <row r="10">
      <c r="B10" s="5" t="n"/>
      <c r="C10" s="15" t="n"/>
      <c r="D10" s="7" t="inlineStr">
        <is>
          <t>Testigo en planta (4 °C)</t>
        </is>
      </c>
      <c r="E10" s="5" t="n"/>
      <c r="F10" s="5" t="n"/>
      <c r="G10" s="5" t="n"/>
      <c r="H10" s="28">
        <f>IF(AND(ISNUMBER(F10),F10&gt;0,ISNUMBER(G10)),(F10-G10)/F10*100,"")</f>
        <v/>
      </c>
      <c r="I10" s="5" t="n"/>
      <c r="J10" s="5" t="n"/>
    </row>
    <row r="11">
      <c r="B11" s="5" t="n"/>
      <c r="C11" s="15" t="n"/>
      <c r="D11" s="7" t="inlineStr">
        <is>
          <t>Devolución de supermercado</t>
        </is>
      </c>
      <c r="E11" s="5" t="n"/>
      <c r="F11" s="5" t="n"/>
      <c r="G11" s="5" t="n"/>
      <c r="H11" s="28">
        <f>IF(AND(ISNUMBER(F11),F11&gt;0,ISNUMBER(G11)),(F11-G11)/F11*100,"")</f>
        <v/>
      </c>
      <c r="I11" s="5" t="n"/>
      <c r="J11" s="5" t="n"/>
    </row>
    <row r="12">
      <c r="B12" s="2" t="inlineStr">
        <is>
          <t>Lectura: testigo seco y devolución exudando → problema de cadena; ambos exudando → fórmula o proceso.</t>
        </is>
      </c>
    </row>
    <row r="14">
      <c r="B14" s="3" t="inlineStr">
        <is>
          <t>B · Registradores de temperatura en la distribución</t>
        </is>
      </c>
    </row>
    <row r="15" ht="36" customHeight="1">
      <c r="B15" s="13" t="inlineStr">
        <is>
          <t>Supermercado / punto</t>
        </is>
      </c>
      <c r="C15" s="13" t="inlineStr">
        <is>
          <t>Ruta o transportista</t>
        </is>
      </c>
      <c r="D15" s="13" t="inlineStr">
        <is>
          <t>Fecha de salida</t>
        </is>
      </c>
      <c r="E15" s="13" t="inlineStr">
        <is>
          <t>Fecha de lectura</t>
        </is>
      </c>
      <c r="F15" s="13" t="inlineStr">
        <is>
          <t>Temp. máx. registrada (°C)</t>
        </is>
      </c>
      <c r="G15" s="13" t="inlineStr">
        <is>
          <t>Horas por encima de 8 °C</t>
        </is>
      </c>
      <c r="H15" s="13" t="inlineStr">
        <is>
          <t>Horas por encima de 20 °C</t>
        </is>
      </c>
      <c r="I15" s="13" t="inlineStr">
        <is>
          <t>¿Bajó de 0 °C? (Sí/No)</t>
        </is>
      </c>
      <c r="J15" s="13" t="inlineStr">
        <is>
          <t>Observaciones</t>
        </is>
      </c>
    </row>
    <row r="16">
      <c r="B16" s="5" t="n"/>
      <c r="C16" s="5" t="n"/>
      <c r="D16" s="15" t="n"/>
      <c r="E16" s="15" t="n"/>
      <c r="F16" s="5" t="n"/>
      <c r="G16" s="5" t="n"/>
      <c r="H16" s="5" t="n"/>
      <c r="I16" s="5" t="n"/>
      <c r="J16" s="5" t="n"/>
    </row>
    <row r="17">
      <c r="B17" s="5" t="n"/>
      <c r="C17" s="5" t="n"/>
      <c r="D17" s="15" t="n"/>
      <c r="E17" s="15" t="n"/>
      <c r="F17" s="5" t="n"/>
      <c r="G17" s="5" t="n"/>
      <c r="H17" s="5" t="n"/>
      <c r="I17" s="5" t="n"/>
      <c r="J17" s="5" t="n"/>
    </row>
    <row r="18">
      <c r="B18" s="5" t="n"/>
      <c r="C18" s="5" t="n"/>
      <c r="D18" s="15" t="n"/>
      <c r="E18" s="15" t="n"/>
      <c r="F18" s="5" t="n"/>
      <c r="G18" s="5" t="n"/>
      <c r="H18" s="5" t="n"/>
      <c r="I18" s="5" t="n"/>
      <c r="J18" s="5" t="n"/>
    </row>
    <row r="19">
      <c r="B19" s="5" t="n"/>
      <c r="C19" s="5" t="n"/>
      <c r="D19" s="15" t="n"/>
      <c r="E19" s="15" t="n"/>
      <c r="F19" s="5" t="n"/>
      <c r="G19" s="5" t="n"/>
      <c r="H19" s="5" t="n"/>
      <c r="I19" s="5" t="n"/>
      <c r="J19" s="5" t="n"/>
    </row>
    <row r="20">
      <c r="B20" s="5" t="n"/>
      <c r="C20" s="5" t="n"/>
      <c r="D20" s="15" t="n"/>
      <c r="E20" s="15" t="n"/>
      <c r="F20" s="5" t="n"/>
      <c r="G20" s="5" t="n"/>
      <c r="H20" s="5" t="n"/>
      <c r="I20" s="5" t="n"/>
      <c r="J20" s="5" t="n"/>
    </row>
    <row r="21">
      <c r="B21" s="5" t="n"/>
      <c r="C21" s="5" t="n"/>
      <c r="D21" s="15" t="n"/>
      <c r="E21" s="15" t="n"/>
      <c r="F21" s="5" t="n"/>
      <c r="G21" s="5" t="n"/>
      <c r="H21" s="5" t="n"/>
      <c r="I21" s="5" t="n"/>
      <c r="J21" s="5" t="n"/>
    </row>
    <row r="22">
      <c r="B22" s="5" t="n"/>
      <c r="C22" s="5" t="n"/>
      <c r="D22" s="15" t="n"/>
      <c r="E22" s="15" t="n"/>
      <c r="F22" s="5" t="n"/>
      <c r="G22" s="5" t="n"/>
      <c r="H22" s="5" t="n"/>
      <c r="I22" s="5" t="n"/>
      <c r="J22" s="5" t="n"/>
    </row>
    <row r="23">
      <c r="B23" s="5" t="n"/>
      <c r="C23" s="5" t="n"/>
      <c r="D23" s="15" t="n"/>
      <c r="E23" s="15" t="n"/>
      <c r="F23" s="5" t="n"/>
      <c r="G23" s="5" t="n"/>
      <c r="H23" s="5" t="n"/>
      <c r="I23" s="5" t="n"/>
      <c r="J23" s="5" t="n"/>
    </row>
    <row r="24">
      <c r="B24" s="2" t="inlineStr">
        <is>
          <t>Colocar el registrador dentro de una caja del lote, programado cada 10 min, desde la salida de planta hasta la góndola. Recuperarlo con la visita del vendedor.</t>
        </is>
      </c>
    </row>
    <row r="26">
      <c r="B26" s="3" t="inlineStr">
        <is>
          <t>C · Devoluciones recibidas</t>
        </is>
      </c>
    </row>
    <row r="27" ht="36" customHeight="1">
      <c r="B27" s="8" t="inlineStr">
        <is>
          <t>Fecha</t>
        </is>
      </c>
      <c r="C27" s="8" t="inlineStr">
        <is>
          <t>Supermercado</t>
        </is>
      </c>
      <c r="D27" s="8" t="inlineStr">
        <is>
          <t>Lote</t>
        </is>
      </c>
      <c r="E27" s="8" t="inlineStr">
        <is>
          <t>Unidades devueltas</t>
        </is>
      </c>
      <c r="F27" s="8" t="inlineStr">
        <is>
          <t>Exudado (%) medido</t>
        </is>
      </c>
      <c r="G27" s="8" t="inlineStr">
        <is>
          <t>Exudado gelifica a 4 °C</t>
        </is>
      </c>
      <c r="H27" s="8" t="inlineStr">
        <is>
          <t>Aspecto del exudado (claro / turbio / con grasa)</t>
        </is>
      </c>
      <c r="I27" s="8" t="inlineStr">
        <is>
          <t>Microbiología (si se hizo)</t>
        </is>
      </c>
      <c r="J27" s="8" t="inlineStr">
        <is>
          <t>Observaciones</t>
        </is>
      </c>
    </row>
    <row r="28">
      <c r="B28" s="1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B29" s="1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B30" s="1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B31" s="1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B32" s="1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B33" s="1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B34" s="1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B35" s="1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B36" s="1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B37" s="15" t="n"/>
      <c r="C37" s="5" t="n"/>
      <c r="D37" s="5" t="n"/>
      <c r="E37" s="5" t="n"/>
      <c r="F37" s="5" t="n"/>
      <c r="G37" s="5" t="n"/>
      <c r="H37" s="5" t="n"/>
      <c r="I37" s="5" t="n"/>
      <c r="J37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2026-10-23T20:35:29Z</dcterms:created>
  <dcterms:modified xsi:type="dcterms:W3CDTF">2026-10-23T20:35:29Z</dcterms:modified>
</cp:coreProperties>
</file>